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2010mar\環境課\★庶務係\下水道関係\公営企業に係る経営比較分析\H26分析表\分析表修正後\"/>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<sst xmlns="http://schemas.openxmlformats.org/spreadsheetml/2006/main" count="221" uniqueCount="111">
  <si>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</si>
  <si>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</si>
  <si>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</si>
  <si>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</si>
  <si>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</si>
  <si>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</si>
  <si>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</si>
  <si>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</si>
  <si>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</si>
  <si>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</si>
  <si>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</si>
  <si>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</si>
  <si>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</si>
  <si>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</si>
  <si>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</si>
  <si>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</si>
  <si>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</si>
  <si>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</si>
  <si>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</si>
  <si>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</si>
  <si>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</si>
  <si>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</si>
  <si>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</si>
  <si>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</si>
  <si>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</si>
  <si>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</si>
  <si>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</si>
  <si>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</si>
  <si>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</si>
  <si>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</si>
  <si>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</si>
  <si>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</si>
  <si>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</si>
  <si>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</si>
  <si>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</si>
  <si>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</si>
  <si>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</si>
  <si>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</si>
  <si>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</si>
  <si>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</si>
  <si>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</si>
  <si>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</si>
  <si>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</si>
  <si>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</si>
  <si>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</si>
  <si>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</si>
  <si>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</si>
  <si>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</si>
  <si>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</si>
  <si>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</si>
  <si>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</si>
  <si>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</si>
  <si>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</si>
  <si>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</si>
  <si>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</si>
  <si>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</si>
  <si>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</si>
  <si>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</si>
  <si>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</si>
  <si>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</si>
  <si>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</si>
  <si>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</si>
  <si>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</si>
  <si>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</si>
  <si>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</si>
  <si>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</si>
  <si>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</si>
  <si>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</si>
  <si>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</si>
  <si>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</si>
  <si>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</si>
  <si>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</si>
  <si>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</si>
  <si>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</si>
  <si>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</si>
  <si>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</si>
  <si>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</si>
  <si>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</si>
  <si>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</si>
  <si>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</si>
  <si>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</si>
  <si>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</si>
  <si>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</si>
  <si>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</si>
  <si>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</si>
  <si>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</si>
  <si>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</si>
  <si>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</si>
  <si>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</si>
  <si>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</si>
  <si>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</si>
  <si>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</si>
  <si>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</si>
  <si>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</si>
  <si>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</si>
  <si>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</si>
  <si>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江北町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</si>
  <si>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</si>
  <si>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</si>
  <si>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</si>
  <si>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</si>
  <si>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</si>
  <si>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</si>
  <si>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</si>
  <si>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</si>
  <si>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</si>
  <si>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</si>
  <si>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</si>
  <si>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農業集落排水施設は、平成11年の供用開始から15年が経過している。管路施設については真空桝の真空弁及びコントローラ等の耐用年数が経過し、機器に不具合が生じ始めているため更新時期を迎えている。また、処理施設については硫化水素によるコンクリートの腐食と機械・電気設備についても経年劣化による能力の低下がみられる。</t>
    <rPh sb="4" eb="6">
      <t>ノウギョウ</t>
    </rPh>
    <rPh sb="6" eb="8">
      <t>シュウラク</t>
    </rPh>
    <rPh sb="8" eb="10">
      <t>ハイスイ</t>
    </rPh>
    <rPh sb="10" eb="12">
      <t>シセツ</t>
    </rPh>
    <rPh sb="14" eb="16">
      <t>ヘイセイ</t>
    </rPh>
    <rPh sb="18" eb="19">
      <t>ネン</t>
    </rPh>
    <rPh sb="20" eb="22">
      <t>キョウヨウ</t>
    </rPh>
    <rPh sb="22" eb="24">
      <t>カイシ</t>
    </rPh>
    <rPh sb="28" eb="29">
      <t>ネン</t>
    </rPh>
    <rPh sb="30" eb="32">
      <t>ケイカ</t>
    </rPh>
    <rPh sb="37" eb="39">
      <t>カンロ</t>
    </rPh>
    <rPh sb="39" eb="41">
      <t>シセツ</t>
    </rPh>
    <rPh sb="46" eb="48">
      <t>シンクウ</t>
    </rPh>
    <rPh sb="48" eb="49">
      <t>マス</t>
    </rPh>
    <rPh sb="50" eb="52">
      <t>シンクウ</t>
    </rPh>
    <rPh sb="52" eb="53">
      <t>ベン</t>
    </rPh>
    <rPh sb="53" eb="54">
      <t>オヨ</t>
    </rPh>
    <rPh sb="61" eb="62">
      <t>トウ</t>
    </rPh>
    <rPh sb="63" eb="65">
      <t>タイヨウ</t>
    </rPh>
    <rPh sb="65" eb="67">
      <t>ネンスウ</t>
    </rPh>
    <rPh sb="68" eb="70">
      <t>ケイカ</t>
    </rPh>
    <rPh sb="72" eb="74">
      <t>キキ</t>
    </rPh>
    <rPh sb="75" eb="78">
      <t>フグアイ</t>
    </rPh>
    <rPh sb="79" eb="80">
      <t>ショウ</t>
    </rPh>
    <rPh sb="81" eb="82">
      <t>ハジ</t>
    </rPh>
    <rPh sb="88" eb="90">
      <t>コウシン</t>
    </rPh>
    <rPh sb="90" eb="92">
      <t>ジキ</t>
    </rPh>
    <rPh sb="93" eb="94">
      <t>ムカ</t>
    </rPh>
    <rPh sb="102" eb="104">
      <t>ショリ</t>
    </rPh>
    <rPh sb="104" eb="106">
      <t>シセツ</t>
    </rPh>
    <rPh sb="111" eb="113">
      <t>リュウカ</t>
    </rPh>
    <rPh sb="113" eb="115">
      <t>スイソ</t>
    </rPh>
    <rPh sb="125" eb="127">
      <t>フショク</t>
    </rPh>
    <rPh sb="128" eb="130">
      <t>キカイ</t>
    </rPh>
    <rPh sb="131" eb="133">
      <t>デンキ</t>
    </rPh>
    <rPh sb="133" eb="135">
      <t>セツビ</t>
    </rPh>
    <rPh sb="140" eb="142">
      <t>ケイネン</t>
    </rPh>
    <rPh sb="142" eb="144">
      <t>レッカ</t>
    </rPh>
    <rPh sb="147" eb="149">
      <t>ノウリョク</t>
    </rPh>
    <rPh sb="150" eb="152">
      <t>テイカ</t>
    </rPh>
    <phoneticPr fontId="4"/>
  </si>
  <si>
    <t xml:space="preserve">・収益的収支比率は、経年指標を見れば100％前後で推移しているが、依然として一般会計からの繰入金に依存している。
・企業債残高対事業規模比率、経費回収率、汚水処理原価、水洗化率については、全国平均や類似団体平均より良好な数値となっている。
　経費回収率が100％を大幅に下回っているのは、経年劣化による施設の維持管理費が増加したことによる。
・施設利用率は全国平均及び類似団体平均と同水準の指標となっている。
</t>
    <rPh sb="1" eb="4">
      <t>シュウエキテキ</t>
    </rPh>
    <rPh sb="4" eb="6">
      <t>シュウシ</t>
    </rPh>
    <rPh sb="6" eb="8">
      <t>ヒリツ</t>
    </rPh>
    <rPh sb="10" eb="12">
      <t>ケイネン</t>
    </rPh>
    <rPh sb="12" eb="14">
      <t>シヒョウ</t>
    </rPh>
    <rPh sb="15" eb="16">
      <t>ミ</t>
    </rPh>
    <rPh sb="22" eb="24">
      <t>ゼンゴ</t>
    </rPh>
    <rPh sb="25" eb="27">
      <t>スイイ</t>
    </rPh>
    <rPh sb="33" eb="35">
      <t>イゼン</t>
    </rPh>
    <rPh sb="38" eb="40">
      <t>イッパン</t>
    </rPh>
    <rPh sb="40" eb="42">
      <t>カイケイ</t>
    </rPh>
    <rPh sb="47" eb="48">
      <t>キン</t>
    </rPh>
    <rPh sb="49" eb="51">
      <t>イゾン</t>
    </rPh>
    <rPh sb="59" eb="61">
      <t>キギョウ</t>
    </rPh>
    <rPh sb="61" eb="62">
      <t>サイ</t>
    </rPh>
    <rPh sb="62" eb="64">
      <t>ザンダカ</t>
    </rPh>
    <rPh sb="64" eb="65">
      <t>タイ</t>
    </rPh>
    <rPh sb="65" eb="67">
      <t>ジギョウ</t>
    </rPh>
    <rPh sb="67" eb="69">
      <t>キボ</t>
    </rPh>
    <rPh sb="69" eb="71">
      <t>ヒリツ</t>
    </rPh>
    <rPh sb="72" eb="74">
      <t>ケイヒ</t>
    </rPh>
    <rPh sb="74" eb="76">
      <t>カイシュウ</t>
    </rPh>
    <rPh sb="76" eb="77">
      <t>リツ</t>
    </rPh>
    <rPh sb="78" eb="80">
      <t>オスイ</t>
    </rPh>
    <rPh sb="80" eb="82">
      <t>ショリ</t>
    </rPh>
    <rPh sb="82" eb="84">
      <t>ゲンカ</t>
    </rPh>
    <rPh sb="85" eb="88">
      <t>スイセンカ</t>
    </rPh>
    <rPh sb="88" eb="89">
      <t>リツ</t>
    </rPh>
    <rPh sb="95" eb="97">
      <t>ゼンコク</t>
    </rPh>
    <rPh sb="97" eb="99">
      <t>ヘイキン</t>
    </rPh>
    <rPh sb="100" eb="102">
      <t>ルイジ</t>
    </rPh>
    <rPh sb="102" eb="104">
      <t>ダンタイ</t>
    </rPh>
    <rPh sb="104" eb="106">
      <t>ヘイキン</t>
    </rPh>
    <rPh sb="108" eb="110">
      <t>リョウコウ</t>
    </rPh>
    <rPh sb="111" eb="113">
      <t>スウチ</t>
    </rPh>
    <rPh sb="122" eb="124">
      <t>ケイヒ</t>
    </rPh>
    <rPh sb="124" eb="126">
      <t>カイシュウ</t>
    </rPh>
    <rPh sb="126" eb="127">
      <t>リツ</t>
    </rPh>
    <rPh sb="133" eb="135">
      <t>オオハバ</t>
    </rPh>
    <rPh sb="136" eb="138">
      <t>シタマワ</t>
    </rPh>
    <rPh sb="145" eb="147">
      <t>ケイネン</t>
    </rPh>
    <rPh sb="147" eb="149">
      <t>レッカ</t>
    </rPh>
    <rPh sb="152" eb="154">
      <t>シセツ</t>
    </rPh>
    <rPh sb="155" eb="157">
      <t>イジ</t>
    </rPh>
    <rPh sb="157" eb="160">
      <t>カンリヒ</t>
    </rPh>
    <rPh sb="161" eb="163">
      <t>ゾウカ</t>
    </rPh>
    <rPh sb="174" eb="176">
      <t>シセツ</t>
    </rPh>
    <rPh sb="176" eb="179">
      <t>リヨウリツ</t>
    </rPh>
    <rPh sb="180" eb="182">
      <t>ゼンコク</t>
    </rPh>
    <rPh sb="182" eb="184">
      <t>ヘイキン</t>
    </rPh>
    <rPh sb="184" eb="185">
      <t>オヨ</t>
    </rPh>
    <rPh sb="186" eb="188">
      <t>ルイジ</t>
    </rPh>
    <rPh sb="188" eb="190">
      <t>ダンタイ</t>
    </rPh>
    <rPh sb="190" eb="192">
      <t>ヘイキン</t>
    </rPh>
    <rPh sb="197" eb="199">
      <t>シヒョウ</t>
    </rPh>
    <phoneticPr fontId="4"/>
  </si>
  <si>
    <t>　平成27年度から更新事業を導入するため、その財源を確保するとともに、維持管理費の軽減に努める。
　また、未接続世帯への接続推進と経営健全化に向けた地方公営企業法の適用の取組みを検討する。</t>
    <rPh sb="1" eb="3">
      <t>ヘイセイ</t>
    </rPh>
    <rPh sb="5" eb="7">
      <t>ネンド</t>
    </rPh>
    <rPh sb="9" eb="11">
      <t>コウシン</t>
    </rPh>
    <rPh sb="11" eb="13">
      <t>ジギョウ</t>
    </rPh>
    <rPh sb="14" eb="16">
      <t>ドウニュウ</t>
    </rPh>
    <rPh sb="23" eb="25">
      <t>ザイゲン</t>
    </rPh>
    <rPh sb="26" eb="28">
      <t>カクホ</t>
    </rPh>
    <rPh sb="35" eb="37">
      <t>イジ</t>
    </rPh>
    <rPh sb="37" eb="40">
      <t>カンリヒ</t>
    </rPh>
    <rPh sb="41" eb="43">
      <t>ケイゲン</t>
    </rPh>
    <rPh sb="44" eb="45">
      <t>ツト</t>
    </rPh>
    <rPh sb="53" eb="56">
      <t>ミセツゾク</t>
    </rPh>
    <rPh sb="56" eb="58">
      <t>セタイ</t>
    </rPh>
    <rPh sb="60" eb="62">
      <t>セツゾク</t>
    </rPh>
    <rPh sb="62" eb="64">
      <t>スイシン</t>
    </rPh>
    <rPh sb="65" eb="67">
      <t>ケイエイ</t>
    </rPh>
    <rPh sb="67" eb="70">
      <t>ケンゼンカ</t>
    </rPh>
    <rPh sb="71" eb="72">
      <t>ム</t>
    </rPh>
    <rPh sb="74" eb="76">
      <t>チホウ</t>
    </rPh>
    <rPh sb="76" eb="78">
      <t>コウエイ</t>
    </rPh>
    <rPh sb="78" eb="80">
      <t>キギョウ</t>
    </rPh>
    <rPh sb="80" eb="81">
      <t>ホウ</t>
    </rPh>
    <rPh sb="82" eb="84">
      <t>テキヨウ</t>
    </rPh>
    <rPh sb="85" eb="87">
      <t>トリク</t>
    </rPh>
    <rPh sb="89" eb="9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</si>
</sst>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1037560"/>
        <c:axId val="1610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161037560"/>
        <c:axId val="161037952"/>
      </c:lineChart>
      <c:dateAx>
        <c:axId val="161037560"/>
        <c:scaling>
          <c:orientation val="minMax"/>
        </c:scaling>
        <c:delete val="1"/>
        <c:axPos val="b"/>
        <c:numFmt formatCode="ge" sourceLinked="1"/>
        <c:majorTickMark val="none"/>
        <c:minorTickMark val="none"/>
        <c:tickLblPos val="none"/>
        <c:crossAx val="161037952"/>
        <c:crosses val="autoZero"/>
        <c:auto val="1"/>
        <c:lblOffset val="100"/>
        <c:baseTimeUnit val="years"/>
      </c:dateAx>
      <c:valAx>
        <c:axId val="1610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3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52.76</c:v>
                </c:pt>
                <c:pt idx="1">
                  <c:v>53.1</c:v>
                </c:pt>
                <c:pt idx="2">
                  <c:v>52.93</c:v>
                </c:pt>
                <c:pt idx="3">
                  <c:v>54.44</c:v>
                </c:pt>
                <c:pt idx="4">
                  <c:v>53.77</c:v>
                </c:pt>
              </c:numCache>
            </c:numRef>
          </c:val>
        </c:ser>
        <c:dLbls>
          <c:showLegendKey val="0"/>
          <c:showVal val="0"/>
          <c:showCatName val="0"/>
          <c:showSerName val="0"/>
          <c:showPercent val="0"/>
          <c:showBubbleSize val="0"/>
        </c:dLbls>
        <c:gapWidth val="150"/>
        <c:axId val="163355312"/>
        <c:axId val="16335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53.24</c:v>
                </c:pt>
              </c:numCache>
            </c:numRef>
          </c:val>
          <c:smooth val="0"/>
        </c:ser>
        <c:dLbls>
          <c:showLegendKey val="0"/>
          <c:showVal val="0"/>
          <c:showCatName val="0"/>
          <c:showSerName val="0"/>
          <c:showPercent val="0"/>
          <c:showBubbleSize val="0"/>
        </c:dLbls>
        <c:marker val="1"/>
        <c:smooth val="0"/>
        <c:axId val="163355312"/>
        <c:axId val="163355704"/>
      </c:lineChart>
      <c:dateAx>
        <c:axId val="163355312"/>
        <c:scaling>
          <c:orientation val="minMax"/>
        </c:scaling>
        <c:delete val="1"/>
        <c:axPos val="b"/>
        <c:numFmt formatCode="ge" sourceLinked="1"/>
        <c:majorTickMark val="none"/>
        <c:minorTickMark val="none"/>
        <c:tickLblPos val="none"/>
        <c:crossAx val="163355704"/>
        <c:crosses val="autoZero"/>
        <c:auto val="1"/>
        <c:lblOffset val="100"/>
        <c:baseTimeUnit val="years"/>
      </c:dateAx>
      <c:valAx>
        <c:axId val="16335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5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82.99</c:v>
                </c:pt>
                <c:pt idx="1">
                  <c:v>83.88</c:v>
                </c:pt>
                <c:pt idx="2">
                  <c:v>84.63</c:v>
                </c:pt>
                <c:pt idx="3">
                  <c:v>85.94</c:v>
                </c:pt>
                <c:pt idx="4">
                  <c:v>88</c:v>
                </c:pt>
              </c:numCache>
            </c:numRef>
          </c:val>
        </c:ser>
        <c:dLbls>
          <c:showLegendKey val="0"/>
          <c:showVal val="0"/>
          <c:showCatName val="0"/>
          <c:showSerName val="0"/>
          <c:showPercent val="0"/>
          <c:showBubbleSize val="0"/>
        </c:dLbls>
        <c:gapWidth val="150"/>
        <c:axId val="163356880"/>
        <c:axId val="16335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163356880"/>
        <c:axId val="163357272"/>
      </c:lineChart>
      <c:dateAx>
        <c:axId val="163356880"/>
        <c:scaling>
          <c:orientation val="minMax"/>
        </c:scaling>
        <c:delete val="1"/>
        <c:axPos val="b"/>
        <c:numFmt formatCode="ge" sourceLinked="1"/>
        <c:majorTickMark val="none"/>
        <c:minorTickMark val="none"/>
        <c:tickLblPos val="none"/>
        <c:crossAx val="163357272"/>
        <c:crosses val="autoZero"/>
        <c:auto val="1"/>
        <c:lblOffset val="100"/>
        <c:baseTimeUnit val="years"/>
      </c:dateAx>
      <c:valAx>
        <c:axId val="16335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5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96.9</c:v>
                </c:pt>
                <c:pt idx="1">
                  <c:v>99.74</c:v>
                </c:pt>
                <c:pt idx="2">
                  <c:v>97.89</c:v>
                </c:pt>
                <c:pt idx="3">
                  <c:v>102.99</c:v>
                </c:pt>
                <c:pt idx="4">
                  <c:v>98.64</c:v>
                </c:pt>
              </c:numCache>
            </c:numRef>
          </c:val>
        </c:ser>
        <c:dLbls>
          <c:showLegendKey val="0"/>
          <c:showVal val="0"/>
          <c:showCatName val="0"/>
          <c:showSerName val="0"/>
          <c:showPercent val="0"/>
          <c:showBubbleSize val="0"/>
        </c:dLbls>
        <c:gapWidth val="150"/>
        <c:axId val="162937064"/>
        <c:axId val="16293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937064"/>
        <c:axId val="162937456"/>
      </c:lineChart>
      <c:dateAx>
        <c:axId val="162937064"/>
        <c:scaling>
          <c:orientation val="minMax"/>
        </c:scaling>
        <c:delete val="1"/>
        <c:axPos val="b"/>
        <c:numFmt formatCode="ge" sourceLinked="1"/>
        <c:majorTickMark val="none"/>
        <c:minorTickMark val="none"/>
        <c:tickLblPos val="none"/>
        <c:crossAx val="162937456"/>
        <c:crosses val="autoZero"/>
        <c:auto val="1"/>
        <c:lblOffset val="100"/>
        <c:baseTimeUnit val="years"/>
      </c:dateAx>
      <c:valAx>
        <c:axId val="16293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3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938632"/>
        <c:axId val="16293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938632"/>
        <c:axId val="162939024"/>
      </c:lineChart>
      <c:dateAx>
        <c:axId val="162938632"/>
        <c:scaling>
          <c:orientation val="minMax"/>
        </c:scaling>
        <c:delete val="1"/>
        <c:axPos val="b"/>
        <c:numFmt formatCode="ge" sourceLinked="1"/>
        <c:majorTickMark val="none"/>
        <c:minorTickMark val="none"/>
        <c:tickLblPos val="none"/>
        <c:crossAx val="162939024"/>
        <c:crosses val="autoZero"/>
        <c:auto val="1"/>
        <c:lblOffset val="100"/>
        <c:baseTimeUnit val="years"/>
      </c:dateAx>
      <c:valAx>
        <c:axId val="16293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3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113376"/>
        <c:axId val="16311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113376"/>
        <c:axId val="163113768"/>
      </c:lineChart>
      <c:dateAx>
        <c:axId val="163113376"/>
        <c:scaling>
          <c:orientation val="minMax"/>
        </c:scaling>
        <c:delete val="1"/>
        <c:axPos val="b"/>
        <c:numFmt formatCode="ge" sourceLinked="1"/>
        <c:majorTickMark val="none"/>
        <c:minorTickMark val="none"/>
        <c:tickLblPos val="none"/>
        <c:crossAx val="163113768"/>
        <c:crosses val="autoZero"/>
        <c:auto val="1"/>
        <c:lblOffset val="100"/>
        <c:baseTimeUnit val="years"/>
      </c:dateAx>
      <c:valAx>
        <c:axId val="16311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114944"/>
        <c:axId val="16311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114944"/>
        <c:axId val="163115336"/>
      </c:lineChart>
      <c:dateAx>
        <c:axId val="163114944"/>
        <c:scaling>
          <c:orientation val="minMax"/>
        </c:scaling>
        <c:delete val="1"/>
        <c:axPos val="b"/>
        <c:numFmt formatCode="ge" sourceLinked="1"/>
        <c:majorTickMark val="none"/>
        <c:minorTickMark val="none"/>
        <c:tickLblPos val="none"/>
        <c:crossAx val="163115336"/>
        <c:crosses val="autoZero"/>
        <c:auto val="1"/>
        <c:lblOffset val="100"/>
        <c:baseTimeUnit val="years"/>
      </c:dateAx>
      <c:valAx>
        <c:axId val="16311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116512"/>
        <c:axId val="16311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116512"/>
        <c:axId val="163116904"/>
      </c:lineChart>
      <c:dateAx>
        <c:axId val="163116512"/>
        <c:scaling>
          <c:orientation val="minMax"/>
        </c:scaling>
        <c:delete val="1"/>
        <c:axPos val="b"/>
        <c:numFmt formatCode="ge" sourceLinked="1"/>
        <c:majorTickMark val="none"/>
        <c:minorTickMark val="none"/>
        <c:tickLblPos val="none"/>
        <c:crossAx val="163116904"/>
        <c:crosses val="autoZero"/>
        <c:auto val="1"/>
        <c:lblOffset val="100"/>
        <c:baseTimeUnit val="years"/>
      </c:dateAx>
      <c:valAx>
        <c:axId val="16311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342.04</c:v>
                </c:pt>
                <c:pt idx="1">
                  <c:v>67.97</c:v>
                </c:pt>
                <c:pt idx="2">
                  <c:v>164.27</c:v>
                </c:pt>
                <c:pt idx="3">
                  <c:v>88.13</c:v>
                </c:pt>
                <c:pt idx="4">
                  <c:v>560.86</c:v>
                </c:pt>
              </c:numCache>
            </c:numRef>
          </c:val>
        </c:ser>
        <c:dLbls>
          <c:showLegendKey val="0"/>
          <c:showVal val="0"/>
          <c:showCatName val="0"/>
          <c:showSerName val="0"/>
          <c:showPercent val="0"/>
          <c:showBubbleSize val="0"/>
        </c:dLbls>
        <c:gapWidth val="150"/>
        <c:axId val="163510744"/>
        <c:axId val="1635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163510744"/>
        <c:axId val="163511136"/>
      </c:lineChart>
      <c:dateAx>
        <c:axId val="163510744"/>
        <c:scaling>
          <c:orientation val="minMax"/>
        </c:scaling>
        <c:delete val="1"/>
        <c:axPos val="b"/>
        <c:numFmt formatCode="ge" sourceLinked="1"/>
        <c:majorTickMark val="none"/>
        <c:minorTickMark val="none"/>
        <c:tickLblPos val="none"/>
        <c:crossAx val="163511136"/>
        <c:crosses val="autoZero"/>
        <c:auto val="1"/>
        <c:lblOffset val="100"/>
        <c:baseTimeUnit val="years"/>
      </c:dateAx>
      <c:valAx>
        <c:axId val="1635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1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72.88</c:v>
                </c:pt>
                <c:pt idx="1">
                  <c:v>67.14</c:v>
                </c:pt>
                <c:pt idx="2">
                  <c:v>52.64</c:v>
                </c:pt>
                <c:pt idx="3">
                  <c:v>56.96</c:v>
                </c:pt>
                <c:pt idx="4">
                  <c:v>57.26</c:v>
                </c:pt>
              </c:numCache>
            </c:numRef>
          </c:val>
        </c:ser>
        <c:dLbls>
          <c:showLegendKey val="0"/>
          <c:showVal val="0"/>
          <c:showCatName val="0"/>
          <c:showSerName val="0"/>
          <c:showPercent val="0"/>
          <c:showBubbleSize val="0"/>
        </c:dLbls>
        <c:gapWidth val="150"/>
        <c:axId val="163512312"/>
        <c:axId val="1635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163512312"/>
        <c:axId val="163512704"/>
      </c:lineChart>
      <c:dateAx>
        <c:axId val="163512312"/>
        <c:scaling>
          <c:orientation val="minMax"/>
        </c:scaling>
        <c:delete val="1"/>
        <c:axPos val="b"/>
        <c:numFmt formatCode="ge" sourceLinked="1"/>
        <c:majorTickMark val="none"/>
        <c:minorTickMark val="none"/>
        <c:tickLblPos val="none"/>
        <c:crossAx val="163512704"/>
        <c:crosses val="autoZero"/>
        <c:auto val="1"/>
        <c:lblOffset val="100"/>
        <c:baseTimeUnit val="years"/>
      </c:dateAx>
      <c:valAx>
        <c:axId val="1635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1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203.37</c:v>
                </c:pt>
                <c:pt idx="1">
                  <c:v>221.84</c:v>
                </c:pt>
                <c:pt idx="2">
                  <c:v>282.37</c:v>
                </c:pt>
                <c:pt idx="3">
                  <c:v>263.38</c:v>
                </c:pt>
                <c:pt idx="4">
                  <c:v>266.32</c:v>
                </c:pt>
              </c:numCache>
            </c:numRef>
          </c:val>
        </c:ser>
        <c:dLbls>
          <c:showLegendKey val="0"/>
          <c:showVal val="0"/>
          <c:showCatName val="0"/>
          <c:showSerName val="0"/>
          <c:showPercent val="0"/>
          <c:showBubbleSize val="0"/>
        </c:dLbls>
        <c:gapWidth val="150"/>
        <c:axId val="163353744"/>
        <c:axId val="16335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163353744"/>
        <c:axId val="163354136"/>
      </c:lineChart>
      <c:dateAx>
        <c:axId val="163353744"/>
        <c:scaling>
          <c:orientation val="minMax"/>
        </c:scaling>
        <c:delete val="1"/>
        <c:axPos val="b"/>
        <c:numFmt formatCode="ge" sourceLinked="1"/>
        <c:majorTickMark val="none"/>
        <c:minorTickMark val="none"/>
        <c:tickLblPos val="none"/>
        <c:crossAx val="163354136"/>
        <c:crosses val="autoZero"/>
        <c:auto val="1"/>
        <c:lblOffset val="100"/>
        <c:baseTimeUnit val="years"/>
      </c:dateAx>
      <c:valAx>
        <c:axId val="16335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5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7"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江北町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9728</v>
      </c>
      <c r="AM8" s="64"/>
      <c r="AN8" s="64"/>
      <c r="AO8" s="64"/>
      <c r="AP8" s="64"/>
      <c r="AQ8" s="64"/>
      <c r="AR8" s="64"/>
      <c r="AS8" s="64"/>
      <c r="AT8" s="63">
        <f>データ!S6</f>
        <v>24.49</v>
      </c>
      <c r="AU8" s="63"/>
      <c r="AV8" s="63"/>
      <c r="AW8" s="63"/>
      <c r="AX8" s="63"/>
      <c r="AY8" s="63"/>
      <c r="AZ8" s="63"/>
      <c r="BA8" s="63"/>
      <c r="BB8" s="63">
        <f>データ!T6</f>
        <v>397.22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19.07</v>
      </c>
      <c r="Q10" s="63"/>
      <c r="R10" s="63"/>
      <c r="S10" s="63"/>
      <c r="T10" s="63"/>
      <c r="U10" s="63"/>
      <c r="V10" s="63"/>
      <c r="W10" s="63">
        <f>データ!P6</f>
        <v>100</v>
      </c>
      <c r="X10" s="63"/>
      <c r="Y10" s="63"/>
      <c r="Z10" s="63"/>
      <c r="AA10" s="63"/>
      <c r="AB10" s="63"/>
      <c r="AC10" s="63"/>
      <c r="AD10" s="64">
        <f>データ!Q6</f>
        <v>2930</v>
      </c>
      <c r="AE10" s="64"/>
      <c r="AF10" s="64"/>
      <c r="AG10" s="64"/>
      <c r="AH10" s="64"/>
      <c r="AI10" s="64"/>
      <c r="AJ10" s="64"/>
      <c r="AK10" s="2"/>
      <c r="AL10" s="64">
        <f>データ!U6</f>
        <v>1850</v>
      </c>
      <c r="AM10" s="64"/>
      <c r="AN10" s="64"/>
      <c r="AO10" s="64"/>
      <c r="AP10" s="64"/>
      <c r="AQ10" s="64"/>
      <c r="AR10" s="64"/>
      <c r="AS10" s="64"/>
      <c r="AT10" s="63">
        <f>データ!V6</f>
        <v>0.72</v>
      </c>
      <c r="AU10" s="63"/>
      <c r="AV10" s="63"/>
      <c r="AW10" s="63"/>
      <c r="AX10" s="63"/>
      <c r="AY10" s="63"/>
      <c r="AZ10" s="63"/>
      <c r="BA10" s="63"/>
      <c r="BB10" s="63">
        <f>データ!W6</f>
        <v>2569.44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414247</v>
      </c>
      <c r="D6" s="31">
        <f t="shared" si="3"/>
        <v>47</v>
      </c>
      <c r="E6" s="31">
        <f t="shared" si="3"/>
        <v>17</v>
      </c>
      <c r="F6" s="31">
        <f t="shared" si="3"/>
        <v>5</v>
      </c>
      <c r="G6" s="31">
        <f t="shared" si="3"/>
        <v>0</v>
      </c>
      <c r="H6" s="31" t="str">
        <f t="shared" si="3"/>
        <v>佐賀県　江北町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19.07</v>
      </c>
      <c r="P6" s="32">
        <f t="shared" si="3"/>
        <v>100</v>
      </c>
      <c r="Q6" s="32">
        <f t="shared" si="3"/>
        <v>2930</v>
      </c>
      <c r="R6" s="32">
        <f t="shared" si="3"/>
        <v>9728</v>
      </c>
      <c r="S6" s="32">
        <f t="shared" si="3"/>
        <v>24.49</v>
      </c>
      <c r="T6" s="32">
        <f t="shared" si="3"/>
        <v>397.22</v>
      </c>
      <c r="U6" s="32">
        <f t="shared" si="3"/>
        <v>1850</v>
      </c>
      <c r="V6" s="32">
        <f t="shared" si="3"/>
        <v>0.72</v>
      </c>
      <c r="W6" s="32">
        <f t="shared" si="3"/>
        <v>2569.44</v>
      </c>
      <c r="X6" s="33">
        <f>IF(X7="",NA(),X7)</f>
        <v>96.9</v>
      </c>
      <c r="Y6" s="33">
        <f t="shared" ref="Y6:AG6" si="4">IF(Y7="",NA(),Y7)</f>
        <v>99.74</v>
      </c>
      <c r="Z6" s="33">
        <f t="shared" si="4"/>
        <v>97.89</v>
      </c>
      <c r="AA6" s="33">
        <f t="shared" si="4"/>
        <v>102.99</v>
      </c>
      <c r="AB6" s="33">
        <f t="shared" si="4"/>
        <v>98.64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342.04</v>
      </c>
      <c r="BF6" s="33">
        <f t="shared" ref="BF6:BN6" si="7">IF(BF7="",NA(),BF7)</f>
        <v>67.97</v>
      </c>
      <c r="BG6" s="33">
        <f t="shared" si="7"/>
        <v>164.27</v>
      </c>
      <c r="BH6" s="33">
        <f t="shared" si="7"/>
        <v>88.13</v>
      </c>
      <c r="BI6" s="33">
        <f t="shared" si="7"/>
        <v>560.86</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72.88</v>
      </c>
      <c r="BQ6" s="33">
        <f t="shared" ref="BQ6:BY6" si="8">IF(BQ7="",NA(),BQ7)</f>
        <v>67.14</v>
      </c>
      <c r="BR6" s="33">
        <f t="shared" si="8"/>
        <v>52.64</v>
      </c>
      <c r="BS6" s="33">
        <f t="shared" si="8"/>
        <v>56.96</v>
      </c>
      <c r="BT6" s="33">
        <f t="shared" si="8"/>
        <v>57.26</v>
      </c>
      <c r="BU6" s="33">
        <f t="shared" si="8"/>
        <v>43.24</v>
      </c>
      <c r="BV6" s="33">
        <f t="shared" si="8"/>
        <v>42.13</v>
      </c>
      <c r="BW6" s="33">
        <f t="shared" si="8"/>
        <v>42.48</v>
      </c>
      <c r="BX6" s="33">
        <f t="shared" si="8"/>
        <v>41.04</v>
      </c>
      <c r="BY6" s="33">
        <f t="shared" si="8"/>
        <v>50.82</v>
      </c>
      <c r="BZ6" s="32" t="str">
        <f>IF(BZ7="","",IF(BZ7="-","【-】","【"&amp;SUBSTITUTE(TEXT(BZ7,"#,##0.00"),"-","△")&amp;"】"))</f>
        <v>【51.49】</v>
      </c>
      <c r="CA6" s="33">
        <f>IF(CA7="",NA(),CA7)</f>
        <v>203.37</v>
      </c>
      <c r="CB6" s="33">
        <f t="shared" ref="CB6:CJ6" si="9">IF(CB7="",NA(),CB7)</f>
        <v>221.84</v>
      </c>
      <c r="CC6" s="33">
        <f t="shared" si="9"/>
        <v>282.37</v>
      </c>
      <c r="CD6" s="33">
        <f t="shared" si="9"/>
        <v>263.38</v>
      </c>
      <c r="CE6" s="33">
        <f t="shared" si="9"/>
        <v>266.32</v>
      </c>
      <c r="CF6" s="33">
        <f t="shared" si="9"/>
        <v>338.76</v>
      </c>
      <c r="CG6" s="33">
        <f t="shared" si="9"/>
        <v>348.41</v>
      </c>
      <c r="CH6" s="33">
        <f t="shared" si="9"/>
        <v>343.8</v>
      </c>
      <c r="CI6" s="33">
        <f t="shared" si="9"/>
        <v>357.08</v>
      </c>
      <c r="CJ6" s="33">
        <f t="shared" si="9"/>
        <v>300.52</v>
      </c>
      <c r="CK6" s="32" t="str">
        <f>IF(CK7="","",IF(CK7="-","【-】","【"&amp;SUBSTITUTE(TEXT(CK7,"#,##0.00"),"-","△")&amp;"】"))</f>
        <v>【295.10】</v>
      </c>
      <c r="CL6" s="33">
        <f>IF(CL7="",NA(),CL7)</f>
        <v>52.76</v>
      </c>
      <c r="CM6" s="33">
        <f t="shared" ref="CM6:CU6" si="10">IF(CM7="",NA(),CM7)</f>
        <v>53.1</v>
      </c>
      <c r="CN6" s="33">
        <f t="shared" si="10"/>
        <v>52.93</v>
      </c>
      <c r="CO6" s="33">
        <f t="shared" si="10"/>
        <v>54.44</v>
      </c>
      <c r="CP6" s="33">
        <f t="shared" si="10"/>
        <v>53.77</v>
      </c>
      <c r="CQ6" s="33">
        <f t="shared" si="10"/>
        <v>44.65</v>
      </c>
      <c r="CR6" s="33">
        <f t="shared" si="10"/>
        <v>46.85</v>
      </c>
      <c r="CS6" s="33">
        <f t="shared" si="10"/>
        <v>46.06</v>
      </c>
      <c r="CT6" s="33">
        <f t="shared" si="10"/>
        <v>45.95</v>
      </c>
      <c r="CU6" s="33">
        <f t="shared" si="10"/>
        <v>53.24</v>
      </c>
      <c r="CV6" s="32" t="str">
        <f>IF(CV7="","",IF(CV7="-","【-】","【"&amp;SUBSTITUTE(TEXT(CV7,"#,##0.00"),"-","△")&amp;"】"))</f>
        <v>【53.32】</v>
      </c>
      <c r="CW6" s="33">
        <f>IF(CW7="",NA(),CW7)</f>
        <v>82.99</v>
      </c>
      <c r="CX6" s="33">
        <f t="shared" ref="CX6:DF6" si="11">IF(CX7="",NA(),CX7)</f>
        <v>83.88</v>
      </c>
      <c r="CY6" s="33">
        <f t="shared" si="11"/>
        <v>84.63</v>
      </c>
      <c r="CZ6" s="33">
        <f t="shared" si="11"/>
        <v>85.94</v>
      </c>
      <c r="DA6" s="33">
        <f t="shared" si="11"/>
        <v>88</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414247</v>
      </c>
      <c r="D7" s="35">
        <v>47</v>
      </c>
      <c r="E7" s="35">
        <v>17</v>
      </c>
      <c r="F7" s="35">
        <v>5</v>
      </c>
      <c r="G7" s="35">
        <v>0</v>
      </c>
      <c r="H7" s="35" t="s">
        <v>96</v>
      </c>
      <c r="I7" s="35" t="s">
        <v>97</v>
      </c>
      <c r="J7" s="35" t="s">
        <v>98</v>
      </c>
      <c r="K7" s="35" t="s">
        <v>99</v>
      </c>
      <c r="L7" s="35" t="s">
        <v>100</v>
      </c>
      <c r="M7" s="36" t="s">
        <v>101</v>
      </c>
      <c r="N7" s="36" t="s">
        <v>102</v>
      </c>
      <c r="O7" s="36">
        <v>19.07</v>
      </c>
      <c r="P7" s="36">
        <v>100</v>
      </c>
      <c r="Q7" s="36">
        <v>2930</v>
      </c>
      <c r="R7" s="36">
        <v>9728</v>
      </c>
      <c r="S7" s="36">
        <v>24.49</v>
      </c>
      <c r="T7" s="36">
        <v>397.22</v>
      </c>
      <c r="U7" s="36">
        <v>1850</v>
      </c>
      <c r="V7" s="36">
        <v>0.72</v>
      </c>
      <c r="W7" s="36">
        <v>2569.44</v>
      </c>
      <c r="X7" s="36">
        <v>96.9</v>
      </c>
      <c r="Y7" s="36">
        <v>99.74</v>
      </c>
      <c r="Z7" s="36">
        <v>97.89</v>
      </c>
      <c r="AA7" s="36">
        <v>102.99</v>
      </c>
      <c r="AB7" s="36">
        <v>98.64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342.04</v>
      </c>
      <c r="BF7" s="36">
        <v>67.97</v>
      </c>
      <c r="BG7" s="36">
        <v>164.27</v>
      </c>
      <c r="BH7" s="36">
        <v>88.13</v>
      </c>
      <c r="BI7" s="36">
        <v>560.86</v>
      </c>
      <c r="BJ7" s="36">
        <v>1316.7</v>
      </c>
      <c r="BK7" s="36">
        <v>1224.75</v>
      </c>
      <c r="BL7" s="36">
        <v>1144.05</v>
      </c>
      <c r="BM7" s="36">
        <v>1117.1099999999999</v>
      </c>
      <c r="BN7" s="36">
        <v>1044.8</v>
      </c>
      <c r="BO7" s="36">
        <v>992.47</v>
      </c>
      <c r="BP7" s="36">
        <v>72.88</v>
      </c>
      <c r="BQ7" s="36">
        <v>67.14</v>
      </c>
      <c r="BR7" s="36">
        <v>52.64</v>
      </c>
      <c r="BS7" s="36">
        <v>56.96</v>
      </c>
      <c r="BT7" s="36">
        <v>57.26</v>
      </c>
      <c r="BU7" s="36">
        <v>43.24</v>
      </c>
      <c r="BV7" s="36">
        <v>42.13</v>
      </c>
      <c r="BW7" s="36">
        <v>42.48</v>
      </c>
      <c r="BX7" s="36">
        <v>41.04</v>
      </c>
      <c r="BY7" s="36">
        <v>50.82</v>
      </c>
      <c r="BZ7" s="36">
        <v>51.49</v>
      </c>
      <c r="CA7" s="36">
        <v>203.37</v>
      </c>
      <c r="CB7" s="36">
        <v>221.84</v>
      </c>
      <c r="CC7" s="36">
        <v>282.37</v>
      </c>
      <c r="CD7" s="36">
        <v>263.38</v>
      </c>
      <c r="CE7" s="36">
        <v>266.32</v>
      </c>
      <c r="CF7" s="36">
        <v>338.76</v>
      </c>
      <c r="CG7" s="36">
        <v>348.41</v>
      </c>
      <c r="CH7" s="36">
        <v>343.8</v>
      </c>
      <c r="CI7" s="36">
        <v>357.08</v>
      </c>
      <c r="CJ7" s="36">
        <v>300.52</v>
      </c>
      <c r="CK7" s="36">
        <v>295.10000000000002</v>
      </c>
      <c r="CL7" s="36">
        <v>52.76</v>
      </c>
      <c r="CM7" s="36">
        <v>53.1</v>
      </c>
      <c r="CN7" s="36">
        <v>52.93</v>
      </c>
      <c r="CO7" s="36">
        <v>54.44</v>
      </c>
      <c r="CP7" s="36">
        <v>53.77</v>
      </c>
      <c r="CQ7" s="36">
        <v>44.65</v>
      </c>
      <c r="CR7" s="36">
        <v>46.85</v>
      </c>
      <c r="CS7" s="36">
        <v>46.06</v>
      </c>
      <c r="CT7" s="36">
        <v>45.95</v>
      </c>
      <c r="CU7" s="36">
        <v>53.24</v>
      </c>
      <c r="CV7" s="36">
        <v>53.32</v>
      </c>
      <c r="CW7" s="36">
        <v>82.99</v>
      </c>
      <c r="CX7" s="36">
        <v>83.88</v>
      </c>
      <c r="CY7" s="36">
        <v>84.63</v>
      </c>
      <c r="CZ7" s="36">
        <v>85.94</v>
      </c>
      <c r="DA7" s="36">
        <v>88</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wkst071</cp:lastModifiedBy>
  <cp:lastPrinted>2016-02-22T01:09:44Z</cp:lastPrinted>
  <dcterms:created xsi:type="dcterms:W3CDTF">2016-02-03T09:18:21Z</dcterms:created>
  <dcterms:modified xsi:type="dcterms:W3CDTF">2016-02-22T01:09:49Z</dcterms:modified>
  <cp:category/>
</cp:coreProperties>
</file>