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andisk-2010mar\環境課\★庶務係\下水道関係\公営企業に係る経営比較分析\H26分析表\分析表修正後\"/>
    </mc:Choice>
  </mc:AlternateContent>
  <workbookProtection workbookPassword="B501"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W8" i="4"/>
  <c r="I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<sst xmlns="http://schemas.openxmlformats.org/spreadsheetml/2006/main" count="221" uniqueCount="111">
  <si>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</si>
  <si>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</si>
  <si>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</si>
  <si>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</si>
  <si>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</si>
  <si>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</si>
  <si>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</si>
  <si>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</si>
  <si>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</si>
  <si>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</si>
  <si>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</si>
  <si>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</si>
  <si>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</si>
  <si>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</si>
  <si>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</si>
  <si>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</si>
  <si>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</si>
  <si>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</si>
  <si>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</si>
  <si>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</si>
  <si>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</si>
  <si>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</si>
  <si>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</si>
  <si>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</si>
  <si>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</si>
  <si>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</si>
  <si>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</si>
  <si>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</si>
  <si>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</si>
  <si>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</si>
  <si>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</si>
  <si>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</si>
  <si>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</si>
  <si>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</si>
  <si>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</si>
  <si>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</si>
  <si>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</si>
  <si>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</si>
  <si>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</si>
  <si>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</si>
  <si>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</si>
  <si>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</si>
  <si>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</si>
  <si>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</si>
  <si>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</si>
  <si>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</si>
  <si>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</si>
  <si>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</si>
  <si>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</si>
  <si>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</si>
  <si>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</si>
  <si>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</si>
  <si>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</si>
  <si>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</si>
  <si>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</si>
  <si>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</si>
  <si>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</si>
  <si>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</si>
  <si>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</si>
  <si>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</si>
  <si>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</si>
  <si>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</si>
  <si>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</si>
  <si>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</si>
  <si>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</si>
  <si>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</si>
  <si>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</si>
  <si>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</si>
  <si>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</si>
  <si>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</si>
  <si>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</si>
  <si>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</si>
  <si>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</si>
  <si>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</si>
  <si>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</si>
  <si>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</si>
  <si>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</si>
  <si>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</si>
  <si>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</si>
  <si>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</si>
  <si>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</si>
  <si>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</si>
  <si>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</si>
  <si>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</si>
  <si>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</si>
  <si>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</si>
  <si>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</si>
  <si>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</si>
  <si>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</si>
  <si>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</si>
  <si>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</si>
  <si>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</si>
  <si>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</si>
  <si>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</si>
  <si>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</si>
  <si>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</si>
  <si>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佐賀県　江北町</t>
  </si>
  <si>
    <t>法非適用</t>
  </si>
  <si>
    <t>下水道事業</t>
  </si>
  <si>
    <t>特定環境保全公共下水道</t>
  </si>
  <si>
    <t>D3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</si>
  <si>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</si>
  <si>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</si>
  <si>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</si>
  <si>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</si>
  <si>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</si>
  <si>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</si>
  <si>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</si>
  <si>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施設の耐用年数を考慮し、長寿命化計画の策定を行い維持管理の平準化により管理費を抑制していく予定である。
　また、日常の点検整備に努める。</t>
    <rPh sb="2" eb="4">
      <t>シセツ</t>
    </rPh>
    <rPh sb="5" eb="7">
      <t>タイヨウ</t>
    </rPh>
    <rPh sb="7" eb="9">
      <t>ネンスウ</t>
    </rPh>
    <rPh sb="10" eb="12">
      <t>コウリョ</t>
    </rPh>
    <rPh sb="14" eb="15">
      <t>チョウ</t>
    </rPh>
    <rPh sb="15" eb="18">
      <t>ジュミョウカ</t>
    </rPh>
    <rPh sb="18" eb="20">
      <t>ケイカク</t>
    </rPh>
    <rPh sb="21" eb="23">
      <t>サクテイ</t>
    </rPh>
    <rPh sb="24" eb="25">
      <t>オコナ</t>
    </rPh>
    <rPh sb="26" eb="28">
      <t>イジ</t>
    </rPh>
    <rPh sb="28" eb="30">
      <t>カンリ</t>
    </rPh>
    <rPh sb="31" eb="34">
      <t>ヘイジュンカ</t>
    </rPh>
    <rPh sb="37" eb="40">
      <t>カンリヒ</t>
    </rPh>
    <rPh sb="41" eb="43">
      <t>ヨクセイ</t>
    </rPh>
    <rPh sb="47" eb="49">
      <t>ヨテイ</t>
    </rPh>
    <rPh sb="58" eb="60">
      <t>ニチジョウ</t>
    </rPh>
    <rPh sb="61" eb="63">
      <t>テンケン</t>
    </rPh>
    <rPh sb="63" eb="65">
      <t>セイビ</t>
    </rPh>
    <rPh sb="66" eb="67">
      <t>ツト</t>
    </rPh>
    <phoneticPr fontId="4"/>
  </si>
  <si>
    <t>・収益的収支比率は経年指標から見れば上向きとなっているものの、100％未満となっているため経営改善に向けた取組を行う。
・企業債残高対事業規模比率、経費回収率、汚水処理原価は、全国平均及び類似団体平均より良好な数値となっているが、経費回収率の平成26年度数値については、汚水処理費が増大したことにより66％に留まっている。
・施設利用率は全国平均を4％、類似団体平均を10％上回っている。経年比較でも毎年右肩上がりに上昇している。
・水洗化率については、経年指標から見れば上向きとなっているものの、全国平均で約13％下回っている。</t>
    <rPh sb="1" eb="4">
      <t>シュウエキテキ</t>
    </rPh>
    <rPh sb="4" eb="6">
      <t>シュウシ</t>
    </rPh>
    <rPh sb="6" eb="8">
      <t>ヒリツ</t>
    </rPh>
    <rPh sb="9" eb="11">
      <t>ケイネン</t>
    </rPh>
    <rPh sb="11" eb="13">
      <t>シヒョウ</t>
    </rPh>
    <rPh sb="15" eb="16">
      <t>ミ</t>
    </rPh>
    <rPh sb="18" eb="20">
      <t>ウワム</t>
    </rPh>
    <rPh sb="35" eb="37">
      <t>ミマン</t>
    </rPh>
    <rPh sb="45" eb="47">
      <t>ケイエイ</t>
    </rPh>
    <rPh sb="47" eb="49">
      <t>カイゼン</t>
    </rPh>
    <rPh sb="50" eb="51">
      <t>ム</t>
    </rPh>
    <rPh sb="53" eb="55">
      <t>トリクミ</t>
    </rPh>
    <rPh sb="56" eb="57">
      <t>オコナ</t>
    </rPh>
    <rPh sb="62" eb="64">
      <t>キギョウ</t>
    </rPh>
    <rPh sb="64" eb="65">
      <t>サイ</t>
    </rPh>
    <rPh sb="65" eb="67">
      <t>ザンダカ</t>
    </rPh>
    <rPh sb="67" eb="68">
      <t>タイ</t>
    </rPh>
    <rPh sb="68" eb="70">
      <t>ジギョウ</t>
    </rPh>
    <rPh sb="70" eb="72">
      <t>キボ</t>
    </rPh>
    <rPh sb="72" eb="74">
      <t>ヒリツ</t>
    </rPh>
    <rPh sb="75" eb="77">
      <t>ケイヒ</t>
    </rPh>
    <rPh sb="77" eb="79">
      <t>カイシュウ</t>
    </rPh>
    <rPh sb="79" eb="80">
      <t>リツ</t>
    </rPh>
    <rPh sb="81" eb="83">
      <t>オスイ</t>
    </rPh>
    <rPh sb="83" eb="85">
      <t>ショリ</t>
    </rPh>
    <rPh sb="85" eb="87">
      <t>ゲンカ</t>
    </rPh>
    <rPh sb="89" eb="91">
      <t>ゼンコク</t>
    </rPh>
    <rPh sb="91" eb="93">
      <t>ヘイキン</t>
    </rPh>
    <rPh sb="93" eb="94">
      <t>オヨ</t>
    </rPh>
    <rPh sb="95" eb="97">
      <t>ルイジ</t>
    </rPh>
    <rPh sb="97" eb="99">
      <t>ダンタイ</t>
    </rPh>
    <rPh sb="99" eb="101">
      <t>ヘイキン</t>
    </rPh>
    <rPh sb="103" eb="105">
      <t>リョウコウ</t>
    </rPh>
    <rPh sb="106" eb="108">
      <t>スウチ</t>
    </rPh>
    <rPh sb="116" eb="118">
      <t>ケイヒ</t>
    </rPh>
    <rPh sb="118" eb="120">
      <t>カイシュウ</t>
    </rPh>
    <rPh sb="120" eb="121">
      <t>リツ</t>
    </rPh>
    <rPh sb="122" eb="124">
      <t>ヘイセイ</t>
    </rPh>
    <rPh sb="126" eb="128">
      <t>ネンド</t>
    </rPh>
    <rPh sb="128" eb="130">
      <t>スウチ</t>
    </rPh>
    <rPh sb="136" eb="138">
      <t>オスイ</t>
    </rPh>
    <rPh sb="138" eb="140">
      <t>ショリ</t>
    </rPh>
    <rPh sb="140" eb="141">
      <t>ヒ</t>
    </rPh>
    <rPh sb="142" eb="144">
      <t>ゾウダイ</t>
    </rPh>
    <rPh sb="155" eb="156">
      <t>トド</t>
    </rPh>
    <rPh sb="165" eb="167">
      <t>シセツ</t>
    </rPh>
    <rPh sb="167" eb="170">
      <t>リヨウリツ</t>
    </rPh>
    <rPh sb="171" eb="173">
      <t>ゼンコク</t>
    </rPh>
    <rPh sb="173" eb="175">
      <t>ヘイキン</t>
    </rPh>
    <rPh sb="179" eb="181">
      <t>ルイジ</t>
    </rPh>
    <rPh sb="181" eb="183">
      <t>ダンタイ</t>
    </rPh>
    <rPh sb="183" eb="185">
      <t>ヘイキン</t>
    </rPh>
    <rPh sb="189" eb="191">
      <t>ウワマワ</t>
    </rPh>
    <rPh sb="196" eb="198">
      <t>ケイネン</t>
    </rPh>
    <rPh sb="198" eb="200">
      <t>ヒカク</t>
    </rPh>
    <rPh sb="202" eb="204">
      <t>マイトシ</t>
    </rPh>
    <rPh sb="204" eb="206">
      <t>ミギカタ</t>
    </rPh>
    <rPh sb="206" eb="207">
      <t>ア</t>
    </rPh>
    <rPh sb="210" eb="212">
      <t>ジョウショウ</t>
    </rPh>
    <rPh sb="220" eb="223">
      <t>スイセンカ</t>
    </rPh>
    <rPh sb="223" eb="224">
      <t>リツ</t>
    </rPh>
    <rPh sb="230" eb="232">
      <t>ケイネン</t>
    </rPh>
    <rPh sb="232" eb="234">
      <t>シヒョウ</t>
    </rPh>
    <rPh sb="236" eb="237">
      <t>ミ</t>
    </rPh>
    <rPh sb="239" eb="241">
      <t>ウワム</t>
    </rPh>
    <rPh sb="252" eb="254">
      <t>ゼンコク</t>
    </rPh>
    <rPh sb="254" eb="256">
      <t>ヘイキン</t>
    </rPh>
    <rPh sb="257" eb="258">
      <t>ヤク</t>
    </rPh>
    <rPh sb="261" eb="263">
      <t>シタマワ</t>
    </rPh>
    <phoneticPr fontId="4"/>
  </si>
  <si>
    <t>　特定環境保全公共下水道の管渠整備は平成26年度末で97％の整備率となり、平成27年度でほぼ完了予定である。
　今後は整備区域内における接続推進のための啓発や経営健全化に向けた地方公営企業法の適用の取組みを検討していく。</t>
    <rPh sb="1" eb="3">
      <t>トクテイ</t>
    </rPh>
    <rPh sb="3" eb="5">
      <t>カンキョウ</t>
    </rPh>
    <rPh sb="5" eb="7">
      <t>ホゼン</t>
    </rPh>
    <rPh sb="7" eb="9">
      <t>コウキョウ</t>
    </rPh>
    <rPh sb="9" eb="12">
      <t>ゲスイドウ</t>
    </rPh>
    <rPh sb="13" eb="15">
      <t>カンキョ</t>
    </rPh>
    <rPh sb="15" eb="17">
      <t>セイビ</t>
    </rPh>
    <rPh sb="18" eb="20">
      <t>ヘイセイ</t>
    </rPh>
    <rPh sb="22" eb="25">
      <t>ネンドマツ</t>
    </rPh>
    <rPh sb="30" eb="32">
      <t>セイビ</t>
    </rPh>
    <rPh sb="32" eb="33">
      <t>リツ</t>
    </rPh>
    <rPh sb="37" eb="39">
      <t>ヘイセイ</t>
    </rPh>
    <rPh sb="41" eb="43">
      <t>ネンド</t>
    </rPh>
    <rPh sb="46" eb="48">
      <t>カンリョウ</t>
    </rPh>
    <rPh sb="48" eb="50">
      <t>ヨテイ</t>
    </rPh>
    <rPh sb="56" eb="58">
      <t>コンゴ</t>
    </rPh>
    <rPh sb="59" eb="61">
      <t>セイビ</t>
    </rPh>
    <rPh sb="61" eb="63">
      <t>クイキ</t>
    </rPh>
    <rPh sb="63" eb="64">
      <t>ナイ</t>
    </rPh>
    <rPh sb="68" eb="70">
      <t>セツゾク</t>
    </rPh>
    <rPh sb="70" eb="72">
      <t>スイシン</t>
    </rPh>
    <rPh sb="76" eb="78">
      <t>ケイハツ</t>
    </rPh>
    <rPh sb="79" eb="81">
      <t>ケイエイ</t>
    </rPh>
    <rPh sb="81" eb="84">
      <t>ケンゼンカ</t>
    </rPh>
    <rPh sb="85" eb="86">
      <t>ム</t>
    </rPh>
    <rPh sb="88" eb="90">
      <t>チホウ</t>
    </rPh>
    <rPh sb="90" eb="92">
      <t>コウエイ</t>
    </rPh>
    <rPh sb="92" eb="94">
      <t>キギョウ</t>
    </rPh>
    <rPh sb="94" eb="95">
      <t>ホウ</t>
    </rPh>
    <rPh sb="96" eb="98">
      <t>テキヨウ</t>
    </rPh>
    <rPh sb="99" eb="101">
      <t>トリク</t>
    </rPh>
    <rPh sb="103" eb="105">
      <t>ケントウ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</si>
</sst>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16595784"/>
        <c:axId val="158237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0.05</c:v>
                </c:pt>
                <c:pt idx="1">
                  <c:v>0.05</c:v>
                </c:pt>
                <c:pt idx="2">
                  <c:v>0.05</c:v>
                </c:pt>
                <c:pt idx="3">
                  <c:v>7.0000000000000007E-2</c:v>
                </c:pt>
                <c:pt idx="4">
                  <c:v>0.08</c:v>
                </c:pt>
              </c:numCache>
            </c:numRef>
          </c:val>
          <c:smooth val="0"/>
        </c:ser>
        <c:dLbls>
          <c:showLegendKey val="0"/>
          <c:showVal val="0"/>
          <c:showCatName val="0"/>
          <c:showSerName val="0"/>
          <c:showPercent val="0"/>
          <c:showBubbleSize val="0"/>
        </c:dLbls>
        <c:marker val="1"/>
        <c:smooth val="0"/>
        <c:axId val="116595784"/>
        <c:axId val="158237008"/>
      </c:lineChart>
      <c:dateAx>
        <c:axId val="116595784"/>
        <c:scaling>
          <c:orientation val="minMax"/>
        </c:scaling>
        <c:delete val="1"/>
        <c:axPos val="b"/>
        <c:numFmt formatCode="ge" sourceLinked="1"/>
        <c:majorTickMark val="none"/>
        <c:minorTickMark val="none"/>
        <c:tickLblPos val="none"/>
        <c:crossAx val="158237008"/>
        <c:crosses val="autoZero"/>
        <c:auto val="1"/>
        <c:lblOffset val="100"/>
        <c:baseTimeUnit val="years"/>
      </c:dateAx>
      <c:valAx>
        <c:axId val="158237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595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32.14</c:v>
                </c:pt>
                <c:pt idx="1">
                  <c:v>37.58</c:v>
                </c:pt>
                <c:pt idx="2">
                  <c:v>39.79</c:v>
                </c:pt>
                <c:pt idx="3">
                  <c:v>42.52</c:v>
                </c:pt>
                <c:pt idx="4">
                  <c:v>45.54</c:v>
                </c:pt>
              </c:numCache>
            </c:numRef>
          </c:val>
        </c:ser>
        <c:dLbls>
          <c:showLegendKey val="0"/>
          <c:showVal val="0"/>
          <c:showCatName val="0"/>
          <c:showSerName val="0"/>
          <c:showPercent val="0"/>
          <c:showBubbleSize val="0"/>
        </c:dLbls>
        <c:gapWidth val="150"/>
        <c:axId val="158688112"/>
        <c:axId val="158688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36.18</c:v>
                </c:pt>
                <c:pt idx="1">
                  <c:v>36.799999999999997</c:v>
                </c:pt>
                <c:pt idx="2">
                  <c:v>36.67</c:v>
                </c:pt>
                <c:pt idx="3">
                  <c:v>36.200000000000003</c:v>
                </c:pt>
                <c:pt idx="4">
                  <c:v>34.74</c:v>
                </c:pt>
              </c:numCache>
            </c:numRef>
          </c:val>
          <c:smooth val="0"/>
        </c:ser>
        <c:dLbls>
          <c:showLegendKey val="0"/>
          <c:showVal val="0"/>
          <c:showCatName val="0"/>
          <c:showSerName val="0"/>
          <c:showPercent val="0"/>
          <c:showBubbleSize val="0"/>
        </c:dLbls>
        <c:marker val="1"/>
        <c:smooth val="0"/>
        <c:axId val="158688112"/>
        <c:axId val="158688504"/>
      </c:lineChart>
      <c:dateAx>
        <c:axId val="158688112"/>
        <c:scaling>
          <c:orientation val="minMax"/>
        </c:scaling>
        <c:delete val="1"/>
        <c:axPos val="b"/>
        <c:numFmt formatCode="ge" sourceLinked="1"/>
        <c:majorTickMark val="none"/>
        <c:minorTickMark val="none"/>
        <c:tickLblPos val="none"/>
        <c:crossAx val="158688504"/>
        <c:crosses val="autoZero"/>
        <c:auto val="1"/>
        <c:lblOffset val="100"/>
        <c:baseTimeUnit val="years"/>
      </c:dateAx>
      <c:valAx>
        <c:axId val="158688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8688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68.67</c:v>
                </c:pt>
                <c:pt idx="1">
                  <c:v>64.73</c:v>
                </c:pt>
                <c:pt idx="2">
                  <c:v>63.6</c:v>
                </c:pt>
                <c:pt idx="3">
                  <c:v>66.22</c:v>
                </c:pt>
                <c:pt idx="4">
                  <c:v>67.180000000000007</c:v>
                </c:pt>
              </c:numCache>
            </c:numRef>
          </c:val>
        </c:ser>
        <c:dLbls>
          <c:showLegendKey val="0"/>
          <c:showVal val="0"/>
          <c:showCatName val="0"/>
          <c:showSerName val="0"/>
          <c:showPercent val="0"/>
          <c:showBubbleSize val="0"/>
        </c:dLbls>
        <c:gapWidth val="150"/>
        <c:axId val="158689680"/>
        <c:axId val="158818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72.14</c:v>
                </c:pt>
                <c:pt idx="1">
                  <c:v>71.62</c:v>
                </c:pt>
                <c:pt idx="2">
                  <c:v>71.239999999999995</c:v>
                </c:pt>
                <c:pt idx="3">
                  <c:v>71.069999999999993</c:v>
                </c:pt>
                <c:pt idx="4">
                  <c:v>70.14</c:v>
                </c:pt>
              </c:numCache>
            </c:numRef>
          </c:val>
          <c:smooth val="0"/>
        </c:ser>
        <c:dLbls>
          <c:showLegendKey val="0"/>
          <c:showVal val="0"/>
          <c:showCatName val="0"/>
          <c:showSerName val="0"/>
          <c:showPercent val="0"/>
          <c:showBubbleSize val="0"/>
        </c:dLbls>
        <c:marker val="1"/>
        <c:smooth val="0"/>
        <c:axId val="158689680"/>
        <c:axId val="158818080"/>
      </c:lineChart>
      <c:dateAx>
        <c:axId val="158689680"/>
        <c:scaling>
          <c:orientation val="minMax"/>
        </c:scaling>
        <c:delete val="1"/>
        <c:axPos val="b"/>
        <c:numFmt formatCode="ge" sourceLinked="1"/>
        <c:majorTickMark val="none"/>
        <c:minorTickMark val="none"/>
        <c:tickLblPos val="none"/>
        <c:crossAx val="158818080"/>
        <c:crosses val="autoZero"/>
        <c:auto val="1"/>
        <c:lblOffset val="100"/>
        <c:baseTimeUnit val="years"/>
      </c:dateAx>
      <c:valAx>
        <c:axId val="158818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8689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81.87</c:v>
                </c:pt>
                <c:pt idx="1">
                  <c:v>85.14</c:v>
                </c:pt>
                <c:pt idx="2">
                  <c:v>87.38</c:v>
                </c:pt>
                <c:pt idx="3">
                  <c:v>86.53</c:v>
                </c:pt>
                <c:pt idx="4">
                  <c:v>86.56</c:v>
                </c:pt>
              </c:numCache>
            </c:numRef>
          </c:val>
        </c:ser>
        <c:dLbls>
          <c:showLegendKey val="0"/>
          <c:showVal val="0"/>
          <c:showCatName val="0"/>
          <c:showSerName val="0"/>
          <c:showPercent val="0"/>
          <c:showBubbleSize val="0"/>
        </c:dLbls>
        <c:gapWidth val="150"/>
        <c:axId val="158238184"/>
        <c:axId val="158238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8238184"/>
        <c:axId val="158238576"/>
      </c:lineChart>
      <c:dateAx>
        <c:axId val="158238184"/>
        <c:scaling>
          <c:orientation val="minMax"/>
        </c:scaling>
        <c:delete val="1"/>
        <c:axPos val="b"/>
        <c:numFmt formatCode="ge" sourceLinked="1"/>
        <c:majorTickMark val="none"/>
        <c:minorTickMark val="none"/>
        <c:tickLblPos val="none"/>
        <c:crossAx val="158238576"/>
        <c:crosses val="autoZero"/>
        <c:auto val="1"/>
        <c:lblOffset val="100"/>
        <c:baseTimeUnit val="years"/>
      </c:dateAx>
      <c:valAx>
        <c:axId val="158238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8238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8239752"/>
        <c:axId val="158240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8239752"/>
        <c:axId val="158240144"/>
      </c:lineChart>
      <c:dateAx>
        <c:axId val="158239752"/>
        <c:scaling>
          <c:orientation val="minMax"/>
        </c:scaling>
        <c:delete val="1"/>
        <c:axPos val="b"/>
        <c:numFmt formatCode="ge" sourceLinked="1"/>
        <c:majorTickMark val="none"/>
        <c:minorTickMark val="none"/>
        <c:tickLblPos val="none"/>
        <c:crossAx val="158240144"/>
        <c:crosses val="autoZero"/>
        <c:auto val="1"/>
        <c:lblOffset val="100"/>
        <c:baseTimeUnit val="years"/>
      </c:dateAx>
      <c:valAx>
        <c:axId val="158240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8239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8320560"/>
        <c:axId val="158320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8320560"/>
        <c:axId val="158320952"/>
      </c:lineChart>
      <c:dateAx>
        <c:axId val="158320560"/>
        <c:scaling>
          <c:orientation val="minMax"/>
        </c:scaling>
        <c:delete val="1"/>
        <c:axPos val="b"/>
        <c:numFmt formatCode="ge" sourceLinked="1"/>
        <c:majorTickMark val="none"/>
        <c:minorTickMark val="none"/>
        <c:tickLblPos val="none"/>
        <c:crossAx val="158320952"/>
        <c:crosses val="autoZero"/>
        <c:auto val="1"/>
        <c:lblOffset val="100"/>
        <c:baseTimeUnit val="years"/>
      </c:dateAx>
      <c:valAx>
        <c:axId val="158320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8320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8322128"/>
        <c:axId val="158322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8322128"/>
        <c:axId val="158322520"/>
      </c:lineChart>
      <c:dateAx>
        <c:axId val="158322128"/>
        <c:scaling>
          <c:orientation val="minMax"/>
        </c:scaling>
        <c:delete val="1"/>
        <c:axPos val="b"/>
        <c:numFmt formatCode="ge" sourceLinked="1"/>
        <c:majorTickMark val="none"/>
        <c:minorTickMark val="none"/>
        <c:tickLblPos val="none"/>
        <c:crossAx val="158322520"/>
        <c:crosses val="autoZero"/>
        <c:auto val="1"/>
        <c:lblOffset val="100"/>
        <c:baseTimeUnit val="years"/>
      </c:dateAx>
      <c:valAx>
        <c:axId val="158322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8322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8323696"/>
        <c:axId val="158521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8323696"/>
        <c:axId val="158521152"/>
      </c:lineChart>
      <c:dateAx>
        <c:axId val="158323696"/>
        <c:scaling>
          <c:orientation val="minMax"/>
        </c:scaling>
        <c:delete val="1"/>
        <c:axPos val="b"/>
        <c:numFmt formatCode="ge" sourceLinked="1"/>
        <c:majorTickMark val="none"/>
        <c:minorTickMark val="none"/>
        <c:tickLblPos val="none"/>
        <c:crossAx val="158521152"/>
        <c:crosses val="autoZero"/>
        <c:auto val="1"/>
        <c:lblOffset val="100"/>
        <c:baseTimeUnit val="years"/>
      </c:dateAx>
      <c:valAx>
        <c:axId val="158521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8323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997.13</c:v>
                </c:pt>
                <c:pt idx="1">
                  <c:v>521.4</c:v>
                </c:pt>
                <c:pt idx="2">
                  <c:v>654.28</c:v>
                </c:pt>
                <c:pt idx="3">
                  <c:v>485.56</c:v>
                </c:pt>
                <c:pt idx="4">
                  <c:v>1266.03</c:v>
                </c:pt>
              </c:numCache>
            </c:numRef>
          </c:val>
        </c:ser>
        <c:dLbls>
          <c:showLegendKey val="0"/>
          <c:showVal val="0"/>
          <c:showCatName val="0"/>
          <c:showSerName val="0"/>
          <c:showPercent val="0"/>
          <c:showBubbleSize val="0"/>
        </c:dLbls>
        <c:gapWidth val="150"/>
        <c:axId val="158522328"/>
        <c:axId val="158522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1868.17</c:v>
                </c:pt>
                <c:pt idx="1">
                  <c:v>1835.56</c:v>
                </c:pt>
                <c:pt idx="2">
                  <c:v>1716.82</c:v>
                </c:pt>
                <c:pt idx="3">
                  <c:v>1554.05</c:v>
                </c:pt>
                <c:pt idx="4">
                  <c:v>1671.86</c:v>
                </c:pt>
              </c:numCache>
            </c:numRef>
          </c:val>
          <c:smooth val="0"/>
        </c:ser>
        <c:dLbls>
          <c:showLegendKey val="0"/>
          <c:showVal val="0"/>
          <c:showCatName val="0"/>
          <c:showSerName val="0"/>
          <c:showPercent val="0"/>
          <c:showBubbleSize val="0"/>
        </c:dLbls>
        <c:marker val="1"/>
        <c:smooth val="0"/>
        <c:axId val="158522328"/>
        <c:axId val="158522720"/>
      </c:lineChart>
      <c:dateAx>
        <c:axId val="158522328"/>
        <c:scaling>
          <c:orientation val="minMax"/>
        </c:scaling>
        <c:delete val="1"/>
        <c:axPos val="b"/>
        <c:numFmt formatCode="ge" sourceLinked="1"/>
        <c:majorTickMark val="none"/>
        <c:minorTickMark val="none"/>
        <c:tickLblPos val="none"/>
        <c:crossAx val="158522720"/>
        <c:crosses val="autoZero"/>
        <c:auto val="1"/>
        <c:lblOffset val="100"/>
        <c:baseTimeUnit val="years"/>
      </c:dateAx>
      <c:valAx>
        <c:axId val="158522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8522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71.86</c:v>
                </c:pt>
                <c:pt idx="1">
                  <c:v>100</c:v>
                </c:pt>
                <c:pt idx="2">
                  <c:v>99.92</c:v>
                </c:pt>
                <c:pt idx="3">
                  <c:v>100.36</c:v>
                </c:pt>
                <c:pt idx="4">
                  <c:v>66.27</c:v>
                </c:pt>
              </c:numCache>
            </c:numRef>
          </c:val>
        </c:ser>
        <c:dLbls>
          <c:showLegendKey val="0"/>
          <c:showVal val="0"/>
          <c:showCatName val="0"/>
          <c:showSerName val="0"/>
          <c:showPercent val="0"/>
          <c:showBubbleSize val="0"/>
        </c:dLbls>
        <c:gapWidth val="150"/>
        <c:axId val="158523896"/>
        <c:axId val="158524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55.15</c:v>
                </c:pt>
                <c:pt idx="1">
                  <c:v>52.89</c:v>
                </c:pt>
                <c:pt idx="2">
                  <c:v>51.73</c:v>
                </c:pt>
                <c:pt idx="3">
                  <c:v>53.01</c:v>
                </c:pt>
                <c:pt idx="4">
                  <c:v>50.54</c:v>
                </c:pt>
              </c:numCache>
            </c:numRef>
          </c:val>
          <c:smooth val="0"/>
        </c:ser>
        <c:dLbls>
          <c:showLegendKey val="0"/>
          <c:showVal val="0"/>
          <c:showCatName val="0"/>
          <c:showSerName val="0"/>
          <c:showPercent val="0"/>
          <c:showBubbleSize val="0"/>
        </c:dLbls>
        <c:marker val="1"/>
        <c:smooth val="0"/>
        <c:axId val="158523896"/>
        <c:axId val="158524288"/>
      </c:lineChart>
      <c:dateAx>
        <c:axId val="158523896"/>
        <c:scaling>
          <c:orientation val="minMax"/>
        </c:scaling>
        <c:delete val="1"/>
        <c:axPos val="b"/>
        <c:numFmt formatCode="ge" sourceLinked="1"/>
        <c:majorTickMark val="none"/>
        <c:minorTickMark val="none"/>
        <c:tickLblPos val="none"/>
        <c:crossAx val="158524288"/>
        <c:crosses val="autoZero"/>
        <c:auto val="1"/>
        <c:lblOffset val="100"/>
        <c:baseTimeUnit val="years"/>
      </c:dateAx>
      <c:valAx>
        <c:axId val="158524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8523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216.41</c:v>
                </c:pt>
                <c:pt idx="1">
                  <c:v>154.84</c:v>
                </c:pt>
                <c:pt idx="2">
                  <c:v>154.85</c:v>
                </c:pt>
                <c:pt idx="3">
                  <c:v>157.54</c:v>
                </c:pt>
                <c:pt idx="4">
                  <c:v>243.02</c:v>
                </c:pt>
              </c:numCache>
            </c:numRef>
          </c:val>
        </c:ser>
        <c:dLbls>
          <c:showLegendKey val="0"/>
          <c:showVal val="0"/>
          <c:showCatName val="0"/>
          <c:showSerName val="0"/>
          <c:showPercent val="0"/>
          <c:showBubbleSize val="0"/>
        </c:dLbls>
        <c:gapWidth val="150"/>
        <c:axId val="158686544"/>
        <c:axId val="158686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283.05</c:v>
                </c:pt>
                <c:pt idx="1">
                  <c:v>300.52</c:v>
                </c:pt>
                <c:pt idx="2">
                  <c:v>310.47000000000003</c:v>
                </c:pt>
                <c:pt idx="3">
                  <c:v>299.39</c:v>
                </c:pt>
                <c:pt idx="4">
                  <c:v>320.36</c:v>
                </c:pt>
              </c:numCache>
            </c:numRef>
          </c:val>
          <c:smooth val="0"/>
        </c:ser>
        <c:dLbls>
          <c:showLegendKey val="0"/>
          <c:showVal val="0"/>
          <c:showCatName val="0"/>
          <c:showSerName val="0"/>
          <c:showPercent val="0"/>
          <c:showBubbleSize val="0"/>
        </c:dLbls>
        <c:marker val="1"/>
        <c:smooth val="0"/>
        <c:axId val="158686544"/>
        <c:axId val="158686936"/>
      </c:lineChart>
      <c:dateAx>
        <c:axId val="158686544"/>
        <c:scaling>
          <c:orientation val="minMax"/>
        </c:scaling>
        <c:delete val="1"/>
        <c:axPos val="b"/>
        <c:numFmt formatCode="ge" sourceLinked="1"/>
        <c:majorTickMark val="none"/>
        <c:minorTickMark val="none"/>
        <c:tickLblPos val="none"/>
        <c:crossAx val="158686936"/>
        <c:crosses val="autoZero"/>
        <c:auto val="1"/>
        <c:lblOffset val="100"/>
        <c:baseTimeUnit val="years"/>
      </c:dateAx>
      <c:valAx>
        <c:axId val="158686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8686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【1,479.31】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【80.39】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【41.06】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【253.12】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【63.50】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B46" zoomScaleNormal="100" workbookViewId="0">
      <selection activeCell="BL83" sqref="BL8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佐賀県　江北町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特定環境保全公共下水道</v>
      </c>
      <c r="Q8" s="46"/>
      <c r="R8" s="46"/>
      <c r="S8" s="46"/>
      <c r="T8" s="46"/>
      <c r="U8" s="46"/>
      <c r="V8" s="46"/>
      <c r="W8" s="46" t="str">
        <f>データ!L6</f>
        <v>D3</v>
      </c>
      <c r="X8" s="46"/>
      <c r="Y8" s="46"/>
      <c r="Z8" s="46"/>
      <c r="AA8" s="46"/>
      <c r="AB8" s="46"/>
      <c r="AC8" s="46"/>
      <c r="AD8" s="3"/>
      <c r="AE8" s="3"/>
      <c r="AF8" s="3"/>
      <c r="AG8" s="3"/>
      <c r="AH8" s="3"/>
      <c r="AI8" s="3"/>
      <c r="AJ8" s="3"/>
      <c r="AK8" s="3"/>
      <c r="AL8" s="47">
        <f>データ!R6</f>
        <v>9728</v>
      </c>
      <c r="AM8" s="47"/>
      <c r="AN8" s="47"/>
      <c r="AO8" s="47"/>
      <c r="AP8" s="47"/>
      <c r="AQ8" s="47"/>
      <c r="AR8" s="47"/>
      <c r="AS8" s="47"/>
      <c r="AT8" s="43">
        <f>データ!S6</f>
        <v>24.49</v>
      </c>
      <c r="AU8" s="43"/>
      <c r="AV8" s="43"/>
      <c r="AW8" s="43"/>
      <c r="AX8" s="43"/>
      <c r="AY8" s="43"/>
      <c r="AZ8" s="43"/>
      <c r="BA8" s="43"/>
      <c r="BB8" s="43">
        <f>データ!T6</f>
        <v>397.22</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72.75</v>
      </c>
      <c r="Q10" s="43"/>
      <c r="R10" s="43"/>
      <c r="S10" s="43"/>
      <c r="T10" s="43"/>
      <c r="U10" s="43"/>
      <c r="V10" s="43"/>
      <c r="W10" s="43">
        <f>データ!P6</f>
        <v>100</v>
      </c>
      <c r="X10" s="43"/>
      <c r="Y10" s="43"/>
      <c r="Z10" s="43"/>
      <c r="AA10" s="43"/>
      <c r="AB10" s="43"/>
      <c r="AC10" s="43"/>
      <c r="AD10" s="47">
        <f>データ!Q6</f>
        <v>2930</v>
      </c>
      <c r="AE10" s="47"/>
      <c r="AF10" s="47"/>
      <c r="AG10" s="47"/>
      <c r="AH10" s="47"/>
      <c r="AI10" s="47"/>
      <c r="AJ10" s="47"/>
      <c r="AK10" s="2"/>
      <c r="AL10" s="47">
        <f>データ!U6</f>
        <v>7057</v>
      </c>
      <c r="AM10" s="47"/>
      <c r="AN10" s="47"/>
      <c r="AO10" s="47"/>
      <c r="AP10" s="47"/>
      <c r="AQ10" s="47"/>
      <c r="AR10" s="47"/>
      <c r="AS10" s="47"/>
      <c r="AT10" s="43">
        <f>データ!V6</f>
        <v>2.5</v>
      </c>
      <c r="AU10" s="43"/>
      <c r="AV10" s="43"/>
      <c r="AW10" s="43"/>
      <c r="AX10" s="43"/>
      <c r="AY10" s="43"/>
      <c r="AZ10" s="43"/>
      <c r="BA10" s="43"/>
      <c r="BB10" s="43">
        <f>データ!W6</f>
        <v>2822.8</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109</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414247</v>
      </c>
      <c r="D6" s="31">
        <f t="shared" si="3"/>
        <v>47</v>
      </c>
      <c r="E6" s="31">
        <f t="shared" si="3"/>
        <v>17</v>
      </c>
      <c r="F6" s="31">
        <f t="shared" si="3"/>
        <v>4</v>
      </c>
      <c r="G6" s="31">
        <f t="shared" si="3"/>
        <v>0</v>
      </c>
      <c r="H6" s="31" t="str">
        <f t="shared" si="3"/>
        <v>佐賀県　江北町</v>
      </c>
      <c r="I6" s="31" t="str">
        <f t="shared" si="3"/>
        <v>法非適用</v>
      </c>
      <c r="J6" s="31" t="str">
        <f t="shared" si="3"/>
        <v>下水道事業</v>
      </c>
      <c r="K6" s="31" t="str">
        <f t="shared" si="3"/>
        <v>特定環境保全公共下水道</v>
      </c>
      <c r="L6" s="31" t="str">
        <f t="shared" si="3"/>
        <v>D3</v>
      </c>
      <c r="M6" s="32" t="str">
        <f t="shared" si="3"/>
        <v>-</v>
      </c>
      <c r="N6" s="32" t="str">
        <f t="shared" si="3"/>
        <v>該当数値なし</v>
      </c>
      <c r="O6" s="32">
        <f t="shared" si="3"/>
        <v>72.75</v>
      </c>
      <c r="P6" s="32">
        <f t="shared" si="3"/>
        <v>100</v>
      </c>
      <c r="Q6" s="32">
        <f t="shared" si="3"/>
        <v>2930</v>
      </c>
      <c r="R6" s="32">
        <f t="shared" si="3"/>
        <v>9728</v>
      </c>
      <c r="S6" s="32">
        <f t="shared" si="3"/>
        <v>24.49</v>
      </c>
      <c r="T6" s="32">
        <f t="shared" si="3"/>
        <v>397.22</v>
      </c>
      <c r="U6" s="32">
        <f t="shared" si="3"/>
        <v>7057</v>
      </c>
      <c r="V6" s="32">
        <f t="shared" si="3"/>
        <v>2.5</v>
      </c>
      <c r="W6" s="32">
        <f t="shared" si="3"/>
        <v>2822.8</v>
      </c>
      <c r="X6" s="33">
        <f>IF(X7="",NA(),X7)</f>
        <v>81.87</v>
      </c>
      <c r="Y6" s="33">
        <f t="shared" ref="Y6:AG6" si="4">IF(Y7="",NA(),Y7)</f>
        <v>85.14</v>
      </c>
      <c r="Z6" s="33">
        <f t="shared" si="4"/>
        <v>87.38</v>
      </c>
      <c r="AA6" s="33">
        <f t="shared" si="4"/>
        <v>86.53</v>
      </c>
      <c r="AB6" s="33">
        <f t="shared" si="4"/>
        <v>86.56</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997.13</v>
      </c>
      <c r="BF6" s="33">
        <f t="shared" ref="BF6:BN6" si="7">IF(BF7="",NA(),BF7)</f>
        <v>521.4</v>
      </c>
      <c r="BG6" s="33">
        <f t="shared" si="7"/>
        <v>654.28</v>
      </c>
      <c r="BH6" s="33">
        <f t="shared" si="7"/>
        <v>485.56</v>
      </c>
      <c r="BI6" s="33">
        <f t="shared" si="7"/>
        <v>1266.03</v>
      </c>
      <c r="BJ6" s="33">
        <f t="shared" si="7"/>
        <v>1868.17</v>
      </c>
      <c r="BK6" s="33">
        <f t="shared" si="7"/>
        <v>1835.56</v>
      </c>
      <c r="BL6" s="33">
        <f t="shared" si="7"/>
        <v>1716.82</v>
      </c>
      <c r="BM6" s="33">
        <f t="shared" si="7"/>
        <v>1554.05</v>
      </c>
      <c r="BN6" s="33">
        <f t="shared" si="7"/>
        <v>1671.86</v>
      </c>
      <c r="BO6" s="32" t="str">
        <f>IF(BO7="","",IF(BO7="-","【-】","【"&amp;SUBSTITUTE(TEXT(BO7,"#,##0.00"),"-","△")&amp;"】"))</f>
        <v>【1,479.31】</v>
      </c>
      <c r="BP6" s="33">
        <f>IF(BP7="",NA(),BP7)</f>
        <v>71.86</v>
      </c>
      <c r="BQ6" s="33">
        <f t="shared" ref="BQ6:BY6" si="8">IF(BQ7="",NA(),BQ7)</f>
        <v>100</v>
      </c>
      <c r="BR6" s="33">
        <f t="shared" si="8"/>
        <v>99.92</v>
      </c>
      <c r="BS6" s="33">
        <f t="shared" si="8"/>
        <v>100.36</v>
      </c>
      <c r="BT6" s="33">
        <f t="shared" si="8"/>
        <v>66.27</v>
      </c>
      <c r="BU6" s="33">
        <f t="shared" si="8"/>
        <v>55.15</v>
      </c>
      <c r="BV6" s="33">
        <f t="shared" si="8"/>
        <v>52.89</v>
      </c>
      <c r="BW6" s="33">
        <f t="shared" si="8"/>
        <v>51.73</v>
      </c>
      <c r="BX6" s="33">
        <f t="shared" si="8"/>
        <v>53.01</v>
      </c>
      <c r="BY6" s="33">
        <f t="shared" si="8"/>
        <v>50.54</v>
      </c>
      <c r="BZ6" s="32" t="str">
        <f>IF(BZ7="","",IF(BZ7="-","【-】","【"&amp;SUBSTITUTE(TEXT(BZ7,"#,##0.00"),"-","△")&amp;"】"))</f>
        <v>【63.50】</v>
      </c>
      <c r="CA6" s="33">
        <f>IF(CA7="",NA(),CA7)</f>
        <v>216.41</v>
      </c>
      <c r="CB6" s="33">
        <f t="shared" ref="CB6:CJ6" si="9">IF(CB7="",NA(),CB7)</f>
        <v>154.84</v>
      </c>
      <c r="CC6" s="33">
        <f t="shared" si="9"/>
        <v>154.85</v>
      </c>
      <c r="CD6" s="33">
        <f t="shared" si="9"/>
        <v>157.54</v>
      </c>
      <c r="CE6" s="33">
        <f t="shared" si="9"/>
        <v>243.02</v>
      </c>
      <c r="CF6" s="33">
        <f t="shared" si="9"/>
        <v>283.05</v>
      </c>
      <c r="CG6" s="33">
        <f t="shared" si="9"/>
        <v>300.52</v>
      </c>
      <c r="CH6" s="33">
        <f t="shared" si="9"/>
        <v>310.47000000000003</v>
      </c>
      <c r="CI6" s="33">
        <f t="shared" si="9"/>
        <v>299.39</v>
      </c>
      <c r="CJ6" s="33">
        <f t="shared" si="9"/>
        <v>320.36</v>
      </c>
      <c r="CK6" s="32" t="str">
        <f>IF(CK7="","",IF(CK7="-","【-】","【"&amp;SUBSTITUTE(TEXT(CK7,"#,##0.00"),"-","△")&amp;"】"))</f>
        <v>【253.12】</v>
      </c>
      <c r="CL6" s="33">
        <f>IF(CL7="",NA(),CL7)</f>
        <v>32.14</v>
      </c>
      <c r="CM6" s="33">
        <f t="shared" ref="CM6:CU6" si="10">IF(CM7="",NA(),CM7)</f>
        <v>37.58</v>
      </c>
      <c r="CN6" s="33">
        <f t="shared" si="10"/>
        <v>39.79</v>
      </c>
      <c r="CO6" s="33">
        <f t="shared" si="10"/>
        <v>42.52</v>
      </c>
      <c r="CP6" s="33">
        <f t="shared" si="10"/>
        <v>45.54</v>
      </c>
      <c r="CQ6" s="33">
        <f t="shared" si="10"/>
        <v>36.18</v>
      </c>
      <c r="CR6" s="33">
        <f t="shared" si="10"/>
        <v>36.799999999999997</v>
      </c>
      <c r="CS6" s="33">
        <f t="shared" si="10"/>
        <v>36.67</v>
      </c>
      <c r="CT6" s="33">
        <f t="shared" si="10"/>
        <v>36.200000000000003</v>
      </c>
      <c r="CU6" s="33">
        <f t="shared" si="10"/>
        <v>34.74</v>
      </c>
      <c r="CV6" s="32" t="str">
        <f>IF(CV7="","",IF(CV7="-","【-】","【"&amp;SUBSTITUTE(TEXT(CV7,"#,##0.00"),"-","△")&amp;"】"))</f>
        <v>【41.06】</v>
      </c>
      <c r="CW6" s="33">
        <f>IF(CW7="",NA(),CW7)</f>
        <v>68.67</v>
      </c>
      <c r="CX6" s="33">
        <f t="shared" ref="CX6:DF6" si="11">IF(CX7="",NA(),CX7)</f>
        <v>64.73</v>
      </c>
      <c r="CY6" s="33">
        <f t="shared" si="11"/>
        <v>63.6</v>
      </c>
      <c r="CZ6" s="33">
        <f t="shared" si="11"/>
        <v>66.22</v>
      </c>
      <c r="DA6" s="33">
        <f t="shared" si="11"/>
        <v>67.180000000000007</v>
      </c>
      <c r="DB6" s="33">
        <f t="shared" si="11"/>
        <v>72.14</v>
      </c>
      <c r="DC6" s="33">
        <f t="shared" si="11"/>
        <v>71.62</v>
      </c>
      <c r="DD6" s="33">
        <f t="shared" si="11"/>
        <v>71.239999999999995</v>
      </c>
      <c r="DE6" s="33">
        <f t="shared" si="11"/>
        <v>71.069999999999993</v>
      </c>
      <c r="DF6" s="33">
        <f t="shared" si="11"/>
        <v>70.14</v>
      </c>
      <c r="DG6" s="32" t="str">
        <f>IF(DG7="","",IF(DG7="-","【-】","【"&amp;SUBSTITUTE(TEXT(DG7,"#,##0.00"),"-","△")&amp;"】"))</f>
        <v>【80.39】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0.05</v>
      </c>
      <c r="EJ6" s="33">
        <f t="shared" si="14"/>
        <v>0.05</v>
      </c>
      <c r="EK6" s="33">
        <f t="shared" si="14"/>
        <v>0.05</v>
      </c>
      <c r="EL6" s="33">
        <f t="shared" si="14"/>
        <v>7.0000000000000007E-2</v>
      </c>
      <c r="EM6" s="33">
        <f t="shared" si="14"/>
        <v>0.08</v>
      </c>
      <c r="EN6" s="32" t="str">
        <f>IF(EN7="","",IF(EN7="-","【-】","【"&amp;SUBSTITUTE(TEXT(EN7,"#,##0.00"),"-","△")&amp;"】"))</f>
        <v>【0.05】</v>
      </c>
    </row>
    <row r="7" spans="1:144" s="34" customFormat="1">
      <c r="A7" s="26"/>
      <c r="B7" s="35">
        <v>2014</v>
      </c>
      <c r="C7" s="35">
        <v>414247</v>
      </c>
      <c r="D7" s="35">
        <v>47</v>
      </c>
      <c r="E7" s="35">
        <v>17</v>
      </c>
      <c r="F7" s="35">
        <v>4</v>
      </c>
      <c r="G7" s="35">
        <v>0</v>
      </c>
      <c r="H7" s="35" t="s">
        <v>96</v>
      </c>
      <c r="I7" s="35" t="s">
        <v>97</v>
      </c>
      <c r="J7" s="35" t="s">
        <v>98</v>
      </c>
      <c r="K7" s="35" t="s">
        <v>99</v>
      </c>
      <c r="L7" s="35" t="s">
        <v>100</v>
      </c>
      <c r="M7" s="36" t="s">
        <v>101</v>
      </c>
      <c r="N7" s="36" t="s">
        <v>102</v>
      </c>
      <c r="O7" s="36">
        <v>72.75</v>
      </c>
      <c r="P7" s="36">
        <v>100</v>
      </c>
      <c r="Q7" s="36">
        <v>2930</v>
      </c>
      <c r="R7" s="36">
        <v>9728</v>
      </c>
      <c r="S7" s="36">
        <v>24.49</v>
      </c>
      <c r="T7" s="36">
        <v>397.22</v>
      </c>
      <c r="U7" s="36">
        <v>7057</v>
      </c>
      <c r="V7" s="36">
        <v>2.5</v>
      </c>
      <c r="W7" s="36">
        <v>2822.8</v>
      </c>
      <c r="X7" s="36">
        <v>81.87</v>
      </c>
      <c r="Y7" s="36">
        <v>85.14</v>
      </c>
      <c r="Z7" s="36">
        <v>87.38</v>
      </c>
      <c r="AA7" s="36">
        <v>86.53</v>
      </c>
      <c r="AB7" s="36">
        <v>86.56</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997.13</v>
      </c>
      <c r="BF7" s="36">
        <v>521.4</v>
      </c>
      <c r="BG7" s="36">
        <v>654.28</v>
      </c>
      <c r="BH7" s="36">
        <v>485.56</v>
      </c>
      <c r="BI7" s="36">
        <v>1266.03</v>
      </c>
      <c r="BJ7" s="36">
        <v>1868.17</v>
      </c>
      <c r="BK7" s="36">
        <v>1835.56</v>
      </c>
      <c r="BL7" s="36">
        <v>1716.82</v>
      </c>
      <c r="BM7" s="36">
        <v>1554.05</v>
      </c>
      <c r="BN7" s="36">
        <v>1671.86</v>
      </c>
      <c r="BO7" s="36">
        <v>1479.31</v>
      </c>
      <c r="BP7" s="36">
        <v>71.86</v>
      </c>
      <c r="BQ7" s="36">
        <v>100</v>
      </c>
      <c r="BR7" s="36">
        <v>99.92</v>
      </c>
      <c r="BS7" s="36">
        <v>100.36</v>
      </c>
      <c r="BT7" s="36">
        <v>66.27</v>
      </c>
      <c r="BU7" s="36">
        <v>55.15</v>
      </c>
      <c r="BV7" s="36">
        <v>52.89</v>
      </c>
      <c r="BW7" s="36">
        <v>51.73</v>
      </c>
      <c r="BX7" s="36">
        <v>53.01</v>
      </c>
      <c r="BY7" s="36">
        <v>50.54</v>
      </c>
      <c r="BZ7" s="36">
        <v>63.5</v>
      </c>
      <c r="CA7" s="36">
        <v>216.41</v>
      </c>
      <c r="CB7" s="36">
        <v>154.84</v>
      </c>
      <c r="CC7" s="36">
        <v>154.85</v>
      </c>
      <c r="CD7" s="36">
        <v>157.54</v>
      </c>
      <c r="CE7" s="36">
        <v>243.02</v>
      </c>
      <c r="CF7" s="36">
        <v>283.05</v>
      </c>
      <c r="CG7" s="36">
        <v>300.52</v>
      </c>
      <c r="CH7" s="36">
        <v>310.47000000000003</v>
      </c>
      <c r="CI7" s="36">
        <v>299.39</v>
      </c>
      <c r="CJ7" s="36">
        <v>320.36</v>
      </c>
      <c r="CK7" s="36">
        <v>253.12</v>
      </c>
      <c r="CL7" s="36">
        <v>32.14</v>
      </c>
      <c r="CM7" s="36">
        <v>37.58</v>
      </c>
      <c r="CN7" s="36">
        <v>39.79</v>
      </c>
      <c r="CO7" s="36">
        <v>42.52</v>
      </c>
      <c r="CP7" s="36">
        <v>45.54</v>
      </c>
      <c r="CQ7" s="36">
        <v>36.18</v>
      </c>
      <c r="CR7" s="36">
        <v>36.799999999999997</v>
      </c>
      <c r="CS7" s="36">
        <v>36.67</v>
      </c>
      <c r="CT7" s="36">
        <v>36.200000000000003</v>
      </c>
      <c r="CU7" s="36">
        <v>34.74</v>
      </c>
      <c r="CV7" s="36">
        <v>41.06</v>
      </c>
      <c r="CW7" s="36">
        <v>68.67</v>
      </c>
      <c r="CX7" s="36">
        <v>64.73</v>
      </c>
      <c r="CY7" s="36">
        <v>63.6</v>
      </c>
      <c r="CZ7" s="36">
        <v>66.22</v>
      </c>
      <c r="DA7" s="36">
        <v>67.180000000000007</v>
      </c>
      <c r="DB7" s="36">
        <v>72.14</v>
      </c>
      <c r="DC7" s="36">
        <v>71.62</v>
      </c>
      <c r="DD7" s="36">
        <v>71.239999999999995</v>
      </c>
      <c r="DE7" s="36">
        <v>71.069999999999993</v>
      </c>
      <c r="DF7" s="36">
        <v>70.14</v>
      </c>
      <c r="DG7" s="36">
        <v>80.39</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0.05</v>
      </c>
      <c r="EJ7" s="36">
        <v>0.05</v>
      </c>
      <c r="EK7" s="36">
        <v>0.05</v>
      </c>
      <c r="EL7" s="36">
        <v>7.0000000000000007E-2</v>
      </c>
      <c r="EM7" s="36">
        <v>0.08</v>
      </c>
      <c r="EN7" s="36">
        <v>0.05</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wkst071</cp:lastModifiedBy>
  <cp:lastPrinted>2016-02-22T01:07:47Z</cp:lastPrinted>
  <dcterms:created xsi:type="dcterms:W3CDTF">2016-02-03T09:07:09Z</dcterms:created>
  <dcterms:modified xsi:type="dcterms:W3CDTF">2016-02-22T01:08:04Z</dcterms:modified>
  <cp:category/>
</cp:coreProperties>
</file>