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kst065\Desktop\newホームページデータ\"/>
    </mc:Choice>
  </mc:AlternateContent>
  <workbookProtection workbookPassword="B501" lockStructure="1"/>
  <bookViews>
    <workbookView xWindow="0" yWindow="0" windowWidth="22530" windowHeight="102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<sst xmlns="http://schemas.openxmlformats.org/spreadsheetml/2006/main" count="217" uniqueCount="107">
  <si>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</si>
  <si>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</si>
  <si>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</si>
  <si>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</si>
  <si>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</si>
  <si>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</si>
  <si>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</si>
  <si>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</si>
  <si>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</si>
  <si>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</si>
  <si>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</si>
  <si>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</si>
  <si>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</si>
  <si>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</si>
  <si>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</si>
  <si>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</si>
  <si>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</si>
  <si>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</si>
  <si>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</si>
  <si>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</si>
  <si>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</si>
  <si>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</si>
  <si>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</si>
  <si>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</si>
  <si>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</si>
  <si>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</si>
  <si>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</si>
  <si>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</si>
  <si>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</si>
  <si>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</si>
  <si>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</si>
  <si>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</si>
  <si>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</si>
  <si>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</si>
  <si>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</si>
  <si>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</si>
  <si>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</si>
  <si>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</si>
  <si>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</si>
  <si>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</si>
  <si>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</si>
  <si>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</si>
  <si>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</si>
  <si>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</si>
  <si>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</si>
  <si>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</si>
  <si>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</si>
  <si>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</si>
  <si>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</si>
  <si>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</si>
  <si>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</si>
  <si>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</si>
  <si>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</si>
  <si>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</si>
  <si>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</si>
  <si>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</si>
  <si>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</si>
  <si>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</si>
  <si>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</si>
  <si>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</si>
  <si>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</si>
  <si>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</si>
  <si>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</si>
  <si>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</si>
  <si>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</si>
  <si>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</si>
  <si>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</si>
  <si>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</si>
  <si>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</si>
  <si>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</si>
  <si>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</si>
  <si>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</si>
  <si>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</si>
  <si>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</si>
  <si>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</si>
  <si>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</si>
  <si>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</si>
  <si>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</si>
  <si>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</si>
  <si>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</si>
  <si>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</si>
  <si>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</si>
  <si>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</si>
  <si>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</si>
  <si>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</si>
  <si>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</si>
  <si>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</si>
  <si>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</si>
  <si>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</si>
  <si>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</si>
  <si>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</si>
  <si>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</si>
  <si>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</si>
  <si>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</si>
  <si>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</si>
  <si>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</si>
  <si>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</si>
  <si>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</si>
  <si>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</si>
  <si>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</si>
  <si>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</si>
  <si>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</si>
  <si>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</si>
  <si>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</si>
  <si>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課題としては、更新需要に見合う財源の確保ができていないことや料金収入が減少傾向にあることがあげられる。今後、料金収入の増加、経常費用の見直しなどを図り、アセットマネジメントを踏まえた更新計画を策定し、適正な更新需要を把握するとともに、必要な財源を確保し、経営の健全性を維持していく。</t>
    <rPh sb="1" eb="3">
      <t>ゲンザイ</t>
    </rPh>
    <rPh sb="4" eb="6">
      <t>カダイ</t>
    </rPh>
    <rPh sb="11" eb="13">
      <t>コウシン</t>
    </rPh>
    <rPh sb="13" eb="15">
      <t>ジュヨウ</t>
    </rPh>
    <rPh sb="16" eb="18">
      <t>ミア</t>
    </rPh>
    <rPh sb="19" eb="21">
      <t>ザイゲン</t>
    </rPh>
    <rPh sb="22" eb="24">
      <t>カクホ</t>
    </rPh>
    <rPh sb="34" eb="36">
      <t>リョウキン</t>
    </rPh>
    <rPh sb="36" eb="38">
      <t>シュウニュウ</t>
    </rPh>
    <rPh sb="39" eb="41">
      <t>ゲンショウ</t>
    </rPh>
    <rPh sb="41" eb="43">
      <t>ケイコウ</t>
    </rPh>
    <rPh sb="55" eb="57">
      <t>コンゴ</t>
    </rPh>
    <rPh sb="60" eb="62">
      <t>シュウニュウ</t>
    </rPh>
    <rPh sb="63" eb="65">
      <t>ゾウカ</t>
    </rPh>
    <rPh sb="91" eb="92">
      <t>フ</t>
    </rPh>
    <rPh sb="95" eb="97">
      <t>コウシン</t>
    </rPh>
    <rPh sb="97" eb="99">
      <t>ケイカク</t>
    </rPh>
    <rPh sb="100" eb="102">
      <t>サクテイ</t>
    </rPh>
    <rPh sb="104" eb="106">
      <t>テキセイ</t>
    </rPh>
    <rPh sb="107" eb="109">
      <t>コウシン</t>
    </rPh>
    <rPh sb="109" eb="111">
      <t>ジュヨウ</t>
    </rPh>
    <rPh sb="112" eb="114">
      <t>ハアク</t>
    </rPh>
    <rPh sb="121" eb="123">
      <t>ヒツヨウ</t>
    </rPh>
    <rPh sb="124" eb="126">
      <t>ザイゲン</t>
    </rPh>
    <rPh sb="127" eb="129">
      <t>カクホ</t>
    </rPh>
    <rPh sb="131" eb="133">
      <t>ケイエイ</t>
    </rPh>
    <rPh sb="134" eb="137">
      <t>ケンゼンセイ</t>
    </rPh>
    <rPh sb="138" eb="140">
      <t>イジ</t>
    </rPh>
    <phoneticPr fontId="4"/>
  </si>
  <si>
    <t>　管路については、町内全域を下水道事業に合わせて更新してきたため、管路の更新率は類似団体に比べて若干高い数値を示している。しかし、配水池など基幹施設の更新を先送りしてきているため、今後、大規模な更新費用が必要になる。また、有収率も改善する必要があるので、緊急性がある管路についても更新が必要である。</t>
    <rPh sb="1" eb="3">
      <t>カンロ</t>
    </rPh>
    <rPh sb="9" eb="11">
      <t>チョウナイ</t>
    </rPh>
    <rPh sb="11" eb="13">
      <t>ゼンイキ</t>
    </rPh>
    <rPh sb="14" eb="17">
      <t>ゲスイドウ</t>
    </rPh>
    <rPh sb="17" eb="19">
      <t>ジギョウ</t>
    </rPh>
    <rPh sb="20" eb="21">
      <t>ア</t>
    </rPh>
    <rPh sb="24" eb="26">
      <t>コウシン</t>
    </rPh>
    <rPh sb="33" eb="35">
      <t>カンロ</t>
    </rPh>
    <rPh sb="36" eb="38">
      <t>コウシン</t>
    </rPh>
    <rPh sb="38" eb="39">
      <t>リツ</t>
    </rPh>
    <rPh sb="40" eb="42">
      <t>ルイジ</t>
    </rPh>
    <rPh sb="42" eb="43">
      <t>ダン</t>
    </rPh>
    <rPh sb="43" eb="44">
      <t>タイ</t>
    </rPh>
    <rPh sb="45" eb="46">
      <t>クラ</t>
    </rPh>
    <rPh sb="48" eb="50">
      <t>ジャッカン</t>
    </rPh>
    <rPh sb="50" eb="51">
      <t>タカ</t>
    </rPh>
    <rPh sb="52" eb="54">
      <t>スウチ</t>
    </rPh>
    <rPh sb="55" eb="56">
      <t>シメ</t>
    </rPh>
    <rPh sb="65" eb="68">
      <t>ハイスイチ</t>
    </rPh>
    <rPh sb="70" eb="72">
      <t>キカン</t>
    </rPh>
    <rPh sb="72" eb="74">
      <t>シセツ</t>
    </rPh>
    <rPh sb="75" eb="77">
      <t>コウシン</t>
    </rPh>
    <rPh sb="78" eb="80">
      <t>サキオク</t>
    </rPh>
    <rPh sb="90" eb="92">
      <t>コンゴ</t>
    </rPh>
    <rPh sb="93" eb="96">
      <t>ダイキボ</t>
    </rPh>
    <rPh sb="97" eb="99">
      <t>コウシン</t>
    </rPh>
    <rPh sb="99" eb="101">
      <t>ヒヨウ</t>
    </rPh>
    <rPh sb="102" eb="104">
      <t>ヒツヨウ</t>
    </rPh>
    <rPh sb="111" eb="113">
      <t>ユウシュウ</t>
    </rPh>
    <rPh sb="113" eb="114">
      <t>リツ</t>
    </rPh>
    <rPh sb="115" eb="117">
      <t>カイゼン</t>
    </rPh>
    <rPh sb="119" eb="121">
      <t>ヒツヨウ</t>
    </rPh>
    <rPh sb="127" eb="130">
      <t>キンキュウセイ</t>
    </rPh>
    <rPh sb="133" eb="135">
      <t>カンロ</t>
    </rPh>
    <rPh sb="140" eb="142">
      <t>コウシン</t>
    </rPh>
    <rPh sb="143" eb="145">
      <t>ヒツヨウ</t>
    </rPh>
    <phoneticPr fontId="4"/>
  </si>
  <si>
    <t>　経常収支比率については、１００％以上を維持しているが、更新財源を十分確保できる状況には至っていない。また、近年、料金収入が減少傾向にあり、平成２６年度からは料金回収率が１００％を下回ったため、料金収入の増加に努める。</t>
    <rPh sb="1" eb="3">
      <t>ケイジョウ</t>
    </rPh>
    <rPh sb="3" eb="5">
      <t>シュウシ</t>
    </rPh>
    <rPh sb="5" eb="7">
      <t>ヒリツ</t>
    </rPh>
    <rPh sb="17" eb="19">
      <t>イジョウ</t>
    </rPh>
    <rPh sb="20" eb="22">
      <t>イジ</t>
    </rPh>
    <rPh sb="28" eb="30">
      <t>コウシン</t>
    </rPh>
    <rPh sb="30" eb="32">
      <t>ザイゲン</t>
    </rPh>
    <rPh sb="33" eb="35">
      <t>ジュウブン</t>
    </rPh>
    <rPh sb="35" eb="37">
      <t>カクホ</t>
    </rPh>
    <rPh sb="40" eb="42">
      <t>ジョウキョウ</t>
    </rPh>
    <rPh sb="44" eb="45">
      <t>イタ</t>
    </rPh>
    <rPh sb="54" eb="56">
      <t>キンネン</t>
    </rPh>
    <rPh sb="70" eb="72">
      <t>ヘイセイ</t>
    </rPh>
    <rPh sb="74" eb="75">
      <t>ネン</t>
    </rPh>
    <rPh sb="75" eb="76">
      <t>ド</t>
    </rPh>
    <rPh sb="79" eb="81">
      <t>リョウキン</t>
    </rPh>
    <rPh sb="81" eb="83">
      <t>カイシュウ</t>
    </rPh>
    <rPh sb="83" eb="84">
      <t>リツ</t>
    </rPh>
    <rPh sb="90" eb="92">
      <t>シタマワ</t>
    </rPh>
    <rPh sb="97" eb="99">
      <t>リョウキン</t>
    </rPh>
    <rPh sb="99" eb="101">
      <t>シュウニュウ</t>
    </rPh>
    <rPh sb="102" eb="104">
      <t>ゾウカ</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</si>
</sst>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0.33</c:v>
                </c:pt>
                <c:pt idx="3" formatCode="#,##0.00;&quot;△&quot;#,##0.00;&quot;-&quot;">
                  <c:v>2.04</c:v>
                </c:pt>
                <c:pt idx="4" formatCode="#,##0.00;&quot;△&quot;#,##0.00;&quot;-&quot;">
                  <c:v>1.31</c:v>
                </c:pt>
              </c:numCache>
            </c:numRef>
          </c:val>
        </c:ser>
        <c:dLbls>
          <c:showLegendKey val="0"/>
          <c:showVal val="0"/>
          <c:showCatName val="0"/>
          <c:showSerName val="0"/>
          <c:showPercent val="0"/>
          <c:showBubbleSize val="0"/>
        </c:dLbls>
        <c:gapWidth val="150"/>
        <c:axId val="183589888"/>
        <c:axId val="18359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83589888"/>
        <c:axId val="183590280"/>
      </c:lineChart>
      <c:dateAx>
        <c:axId val="183589888"/>
        <c:scaling>
          <c:orientation val="minMax"/>
        </c:scaling>
        <c:delete val="1"/>
        <c:axPos val="b"/>
        <c:numFmt formatCode="ge" sourceLinked="1"/>
        <c:majorTickMark val="none"/>
        <c:minorTickMark val="none"/>
        <c:tickLblPos val="none"/>
        <c:crossAx val="183590280"/>
        <c:crosses val="autoZero"/>
        <c:auto val="1"/>
        <c:lblOffset val="100"/>
        <c:baseTimeUnit val="years"/>
      </c:dateAx>
      <c:valAx>
        <c:axId val="18359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60.74</c:v>
                </c:pt>
                <c:pt idx="1">
                  <c:v>63</c:v>
                </c:pt>
                <c:pt idx="2">
                  <c:v>59.85</c:v>
                </c:pt>
                <c:pt idx="3">
                  <c:v>57.5</c:v>
                </c:pt>
                <c:pt idx="4">
                  <c:v>57.95</c:v>
                </c:pt>
              </c:numCache>
            </c:numRef>
          </c:val>
        </c:ser>
        <c:dLbls>
          <c:showLegendKey val="0"/>
          <c:showVal val="0"/>
          <c:showCatName val="0"/>
          <c:showSerName val="0"/>
          <c:showPercent val="0"/>
          <c:showBubbleSize val="0"/>
        </c:dLbls>
        <c:gapWidth val="150"/>
        <c:axId val="420692904"/>
        <c:axId val="42092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420692904"/>
        <c:axId val="420929464"/>
      </c:lineChart>
      <c:dateAx>
        <c:axId val="420692904"/>
        <c:scaling>
          <c:orientation val="minMax"/>
        </c:scaling>
        <c:delete val="1"/>
        <c:axPos val="b"/>
        <c:numFmt formatCode="ge" sourceLinked="1"/>
        <c:majorTickMark val="none"/>
        <c:minorTickMark val="none"/>
        <c:tickLblPos val="none"/>
        <c:crossAx val="420929464"/>
        <c:crosses val="autoZero"/>
        <c:auto val="1"/>
        <c:lblOffset val="100"/>
        <c:baseTimeUnit val="years"/>
      </c:dateAx>
      <c:valAx>
        <c:axId val="42092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9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85.62</c:v>
                </c:pt>
                <c:pt idx="1">
                  <c:v>81.3</c:v>
                </c:pt>
                <c:pt idx="2">
                  <c:v>86.29</c:v>
                </c:pt>
                <c:pt idx="3">
                  <c:v>88.16</c:v>
                </c:pt>
                <c:pt idx="4">
                  <c:v>86.8</c:v>
                </c:pt>
              </c:numCache>
            </c:numRef>
          </c:val>
        </c:ser>
        <c:dLbls>
          <c:showLegendKey val="0"/>
          <c:showVal val="0"/>
          <c:showCatName val="0"/>
          <c:showSerName val="0"/>
          <c:showPercent val="0"/>
          <c:showBubbleSize val="0"/>
        </c:dLbls>
        <c:gapWidth val="150"/>
        <c:axId val="420930640"/>
        <c:axId val="42093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420930640"/>
        <c:axId val="420931032"/>
      </c:lineChart>
      <c:dateAx>
        <c:axId val="420930640"/>
        <c:scaling>
          <c:orientation val="minMax"/>
        </c:scaling>
        <c:delete val="1"/>
        <c:axPos val="b"/>
        <c:numFmt formatCode="ge" sourceLinked="1"/>
        <c:majorTickMark val="none"/>
        <c:minorTickMark val="none"/>
        <c:tickLblPos val="none"/>
        <c:crossAx val="420931032"/>
        <c:crosses val="autoZero"/>
        <c:auto val="1"/>
        <c:lblOffset val="100"/>
        <c:baseTimeUnit val="years"/>
      </c:dateAx>
      <c:valAx>
        <c:axId val="4209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120.13</c:v>
                </c:pt>
                <c:pt idx="1">
                  <c:v>115.56</c:v>
                </c:pt>
                <c:pt idx="2">
                  <c:v>107.46</c:v>
                </c:pt>
                <c:pt idx="3">
                  <c:v>109.95</c:v>
                </c:pt>
                <c:pt idx="4">
                  <c:v>105.08</c:v>
                </c:pt>
              </c:numCache>
            </c:numRef>
          </c:val>
        </c:ser>
        <c:dLbls>
          <c:showLegendKey val="0"/>
          <c:showVal val="0"/>
          <c:showCatName val="0"/>
          <c:showSerName val="0"/>
          <c:showPercent val="0"/>
          <c:showBubbleSize val="0"/>
        </c:dLbls>
        <c:gapWidth val="150"/>
        <c:axId val="183591456"/>
        <c:axId val="18359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83591456"/>
        <c:axId val="183591848"/>
      </c:lineChart>
      <c:dateAx>
        <c:axId val="183591456"/>
        <c:scaling>
          <c:orientation val="minMax"/>
        </c:scaling>
        <c:delete val="1"/>
        <c:axPos val="b"/>
        <c:numFmt formatCode="ge" sourceLinked="1"/>
        <c:majorTickMark val="none"/>
        <c:minorTickMark val="none"/>
        <c:tickLblPos val="none"/>
        <c:crossAx val="183591848"/>
        <c:crosses val="autoZero"/>
        <c:auto val="1"/>
        <c:lblOffset val="100"/>
        <c:baseTimeUnit val="years"/>
      </c:dateAx>
      <c:valAx>
        <c:axId val="183591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5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15.78</c:v>
                </c:pt>
                <c:pt idx="1">
                  <c:v>16.52</c:v>
                </c:pt>
                <c:pt idx="2">
                  <c:v>16.920000000000002</c:v>
                </c:pt>
                <c:pt idx="3">
                  <c:v>17.45</c:v>
                </c:pt>
                <c:pt idx="4">
                  <c:v>52.41</c:v>
                </c:pt>
              </c:numCache>
            </c:numRef>
          </c:val>
        </c:ser>
        <c:dLbls>
          <c:showLegendKey val="0"/>
          <c:showVal val="0"/>
          <c:showCatName val="0"/>
          <c:showSerName val="0"/>
          <c:showPercent val="0"/>
          <c:showBubbleSize val="0"/>
        </c:dLbls>
        <c:gapWidth val="150"/>
        <c:axId val="420452064"/>
        <c:axId val="42045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420452064"/>
        <c:axId val="420452456"/>
      </c:lineChart>
      <c:dateAx>
        <c:axId val="420452064"/>
        <c:scaling>
          <c:orientation val="minMax"/>
        </c:scaling>
        <c:delete val="1"/>
        <c:axPos val="b"/>
        <c:numFmt formatCode="ge" sourceLinked="1"/>
        <c:majorTickMark val="none"/>
        <c:minorTickMark val="none"/>
        <c:tickLblPos val="none"/>
        <c:crossAx val="420452456"/>
        <c:crosses val="autoZero"/>
        <c:auto val="1"/>
        <c:lblOffset val="100"/>
        <c:baseTimeUnit val="years"/>
      </c:dateAx>
      <c:valAx>
        <c:axId val="42045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10.050000000000001</c:v>
                </c:pt>
                <c:pt idx="1">
                  <c:v>10.050000000000001</c:v>
                </c:pt>
                <c:pt idx="2">
                  <c:v>11.65</c:v>
                </c:pt>
                <c:pt idx="3">
                  <c:v>14.16</c:v>
                </c:pt>
                <c:pt idx="4">
                  <c:v>13.53</c:v>
                </c:pt>
              </c:numCache>
            </c:numRef>
          </c:val>
        </c:ser>
        <c:dLbls>
          <c:showLegendKey val="0"/>
          <c:showVal val="0"/>
          <c:showCatName val="0"/>
          <c:showSerName val="0"/>
          <c:showPercent val="0"/>
          <c:showBubbleSize val="0"/>
        </c:dLbls>
        <c:gapWidth val="150"/>
        <c:axId val="420453632"/>
        <c:axId val="42045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420453632"/>
        <c:axId val="420454024"/>
      </c:lineChart>
      <c:dateAx>
        <c:axId val="420453632"/>
        <c:scaling>
          <c:orientation val="minMax"/>
        </c:scaling>
        <c:delete val="1"/>
        <c:axPos val="b"/>
        <c:numFmt formatCode="ge" sourceLinked="1"/>
        <c:majorTickMark val="none"/>
        <c:minorTickMark val="none"/>
        <c:tickLblPos val="none"/>
        <c:crossAx val="420454024"/>
        <c:crosses val="autoZero"/>
        <c:auto val="1"/>
        <c:lblOffset val="100"/>
        <c:baseTimeUnit val="years"/>
      </c:dateAx>
      <c:valAx>
        <c:axId val="42045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0559640"/>
        <c:axId val="4205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420559640"/>
        <c:axId val="420560032"/>
      </c:lineChart>
      <c:dateAx>
        <c:axId val="420559640"/>
        <c:scaling>
          <c:orientation val="minMax"/>
        </c:scaling>
        <c:delete val="1"/>
        <c:axPos val="b"/>
        <c:numFmt formatCode="ge" sourceLinked="1"/>
        <c:majorTickMark val="none"/>
        <c:minorTickMark val="none"/>
        <c:tickLblPos val="none"/>
        <c:crossAx val="420560032"/>
        <c:crosses val="autoZero"/>
        <c:auto val="1"/>
        <c:lblOffset val="100"/>
        <c:baseTimeUnit val="years"/>
      </c:dateAx>
      <c:valAx>
        <c:axId val="42056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5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2972.38</c:v>
                </c:pt>
                <c:pt idx="1">
                  <c:v>1813.59</c:v>
                </c:pt>
                <c:pt idx="2">
                  <c:v>2713.45</c:v>
                </c:pt>
                <c:pt idx="3">
                  <c:v>1098.8900000000001</c:v>
                </c:pt>
                <c:pt idx="4">
                  <c:v>1300.44</c:v>
                </c:pt>
              </c:numCache>
            </c:numRef>
          </c:val>
        </c:ser>
        <c:dLbls>
          <c:showLegendKey val="0"/>
          <c:showVal val="0"/>
          <c:showCatName val="0"/>
          <c:showSerName val="0"/>
          <c:showPercent val="0"/>
          <c:showBubbleSize val="0"/>
        </c:dLbls>
        <c:gapWidth val="150"/>
        <c:axId val="420558856"/>
        <c:axId val="4205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420558856"/>
        <c:axId val="420558464"/>
      </c:lineChart>
      <c:dateAx>
        <c:axId val="420558856"/>
        <c:scaling>
          <c:orientation val="minMax"/>
        </c:scaling>
        <c:delete val="1"/>
        <c:axPos val="b"/>
        <c:numFmt formatCode="ge" sourceLinked="1"/>
        <c:majorTickMark val="none"/>
        <c:minorTickMark val="none"/>
        <c:tickLblPos val="none"/>
        <c:crossAx val="420558464"/>
        <c:crosses val="autoZero"/>
        <c:auto val="1"/>
        <c:lblOffset val="100"/>
        <c:baseTimeUnit val="years"/>
      </c:dateAx>
      <c:valAx>
        <c:axId val="4205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5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41.43</c:v>
                </c:pt>
                <c:pt idx="1">
                  <c:v>40.25</c:v>
                </c:pt>
                <c:pt idx="2">
                  <c:v>41.26</c:v>
                </c:pt>
                <c:pt idx="3">
                  <c:v>41.58</c:v>
                </c:pt>
                <c:pt idx="4">
                  <c:v>40.57</c:v>
                </c:pt>
              </c:numCache>
            </c:numRef>
          </c:val>
        </c:ser>
        <c:dLbls>
          <c:showLegendKey val="0"/>
          <c:showVal val="0"/>
          <c:showCatName val="0"/>
          <c:showSerName val="0"/>
          <c:showPercent val="0"/>
          <c:showBubbleSize val="0"/>
        </c:dLbls>
        <c:gapWidth val="150"/>
        <c:axId val="420559248"/>
        <c:axId val="4205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420559248"/>
        <c:axId val="420561992"/>
      </c:lineChart>
      <c:dateAx>
        <c:axId val="420559248"/>
        <c:scaling>
          <c:orientation val="minMax"/>
        </c:scaling>
        <c:delete val="1"/>
        <c:axPos val="b"/>
        <c:numFmt formatCode="ge" sourceLinked="1"/>
        <c:majorTickMark val="none"/>
        <c:minorTickMark val="none"/>
        <c:tickLblPos val="none"/>
        <c:crossAx val="420561992"/>
        <c:crosses val="autoZero"/>
        <c:auto val="1"/>
        <c:lblOffset val="100"/>
        <c:baseTimeUnit val="years"/>
      </c:dateAx>
      <c:valAx>
        <c:axId val="42056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5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118.15</c:v>
                </c:pt>
                <c:pt idx="1">
                  <c:v>112.75</c:v>
                </c:pt>
                <c:pt idx="2">
                  <c:v>105.03</c:v>
                </c:pt>
                <c:pt idx="3">
                  <c:v>104.53</c:v>
                </c:pt>
                <c:pt idx="4">
                  <c:v>97.01</c:v>
                </c:pt>
              </c:numCache>
            </c:numRef>
          </c:val>
        </c:ser>
        <c:dLbls>
          <c:showLegendKey val="0"/>
          <c:showVal val="0"/>
          <c:showCatName val="0"/>
          <c:showSerName val="0"/>
          <c:showPercent val="0"/>
          <c:showBubbleSize val="0"/>
        </c:dLbls>
        <c:gapWidth val="150"/>
        <c:axId val="420689768"/>
        <c:axId val="42069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420689768"/>
        <c:axId val="420690160"/>
      </c:lineChart>
      <c:dateAx>
        <c:axId val="420689768"/>
        <c:scaling>
          <c:orientation val="minMax"/>
        </c:scaling>
        <c:delete val="1"/>
        <c:axPos val="b"/>
        <c:numFmt formatCode="ge" sourceLinked="1"/>
        <c:majorTickMark val="none"/>
        <c:minorTickMark val="none"/>
        <c:tickLblPos val="none"/>
        <c:crossAx val="420690160"/>
        <c:crosses val="autoZero"/>
        <c:auto val="1"/>
        <c:lblOffset val="100"/>
        <c:baseTimeUnit val="years"/>
      </c:dateAx>
      <c:valAx>
        <c:axId val="42069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245.35</c:v>
                </c:pt>
                <c:pt idx="1">
                  <c:v>255.96</c:v>
                </c:pt>
                <c:pt idx="2">
                  <c:v>253.82</c:v>
                </c:pt>
                <c:pt idx="3">
                  <c:v>244.72</c:v>
                </c:pt>
                <c:pt idx="4">
                  <c:v>257.52999999999997</c:v>
                </c:pt>
              </c:numCache>
            </c:numRef>
          </c:val>
        </c:ser>
        <c:dLbls>
          <c:showLegendKey val="0"/>
          <c:showVal val="0"/>
          <c:showCatName val="0"/>
          <c:showSerName val="0"/>
          <c:showPercent val="0"/>
          <c:showBubbleSize val="0"/>
        </c:dLbls>
        <c:gapWidth val="150"/>
        <c:axId val="420691336"/>
        <c:axId val="42069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420691336"/>
        <c:axId val="420691728"/>
      </c:lineChart>
      <c:dateAx>
        <c:axId val="420691336"/>
        <c:scaling>
          <c:orientation val="minMax"/>
        </c:scaling>
        <c:delete val="1"/>
        <c:axPos val="b"/>
        <c:numFmt formatCode="ge" sourceLinked="1"/>
        <c:majorTickMark val="none"/>
        <c:minorTickMark val="none"/>
        <c:tickLblPos val="none"/>
        <c:crossAx val="420691728"/>
        <c:crosses val="autoZero"/>
        <c:auto val="1"/>
        <c:lblOffset val="100"/>
        <c:baseTimeUnit val="years"/>
      </c:dateAx>
      <c:valAx>
        <c:axId val="42069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21" sqref="CC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江北町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9728</v>
      </c>
      <c r="AJ8" s="75"/>
      <c r="AK8" s="75"/>
      <c r="AL8" s="75"/>
      <c r="AM8" s="75"/>
      <c r="AN8" s="75"/>
      <c r="AO8" s="75"/>
      <c r="AP8" s="76"/>
      <c r="AQ8" s="57">
        <f>データ!R6</f>
        <v>24.49</v>
      </c>
      <c r="AR8" s="57"/>
      <c r="AS8" s="57"/>
      <c r="AT8" s="57"/>
      <c r="AU8" s="57"/>
      <c r="AV8" s="57"/>
      <c r="AW8" s="57"/>
      <c r="AX8" s="57"/>
      <c r="AY8" s="57">
        <f>データ!S6</f>
        <v>397.22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94.66</v>
      </c>
      <c r="K10" s="57"/>
      <c r="L10" s="57"/>
      <c r="M10" s="57"/>
      <c r="N10" s="57"/>
      <c r="O10" s="57"/>
      <c r="P10" s="57"/>
      <c r="Q10" s="57"/>
      <c r="R10" s="57">
        <f>データ!O6</f>
        <v>99.9</v>
      </c>
      <c r="S10" s="57"/>
      <c r="T10" s="57"/>
      <c r="U10" s="57"/>
      <c r="V10" s="57"/>
      <c r="W10" s="57"/>
      <c r="X10" s="57"/>
      <c r="Y10" s="57"/>
      <c r="Z10" s="65">
        <f>データ!P6</f>
        <v>5180</v>
      </c>
      <c r="AA10" s="65"/>
      <c r="AB10" s="65"/>
      <c r="AC10" s="65"/>
      <c r="AD10" s="65"/>
      <c r="AE10" s="65"/>
      <c r="AF10" s="65"/>
      <c r="AG10" s="65"/>
      <c r="AH10" s="2"/>
      <c r="AI10" s="65">
        <f>データ!T6</f>
        <v>9690</v>
      </c>
      <c r="AJ10" s="65"/>
      <c r="AK10" s="65"/>
      <c r="AL10" s="65"/>
      <c r="AM10" s="65"/>
      <c r="AN10" s="65"/>
      <c r="AO10" s="65"/>
      <c r="AP10" s="65"/>
      <c r="AQ10" s="57">
        <f>データ!U6</f>
        <v>24.48</v>
      </c>
      <c r="AR10" s="57"/>
      <c r="AS10" s="57"/>
      <c r="AT10" s="57"/>
      <c r="AU10" s="57"/>
      <c r="AV10" s="57"/>
      <c r="AW10" s="57"/>
      <c r="AX10" s="57"/>
      <c r="AY10" s="57">
        <f>データ!V6</f>
        <v>395.83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414247</v>
      </c>
      <c r="D6" s="31">
        <f t="shared" si="3"/>
        <v>46</v>
      </c>
      <c r="E6" s="31">
        <f t="shared" si="3"/>
        <v>1</v>
      </c>
      <c r="F6" s="31">
        <f t="shared" si="3"/>
        <v>0</v>
      </c>
      <c r="G6" s="31">
        <f t="shared" si="3"/>
        <v>1</v>
      </c>
      <c r="H6" s="31" t="str">
        <f t="shared" si="3"/>
        <v>佐賀県　江北町</v>
      </c>
      <c r="I6" s="31" t="str">
        <f t="shared" si="3"/>
        <v>法適用</v>
      </c>
      <c r="J6" s="31" t="str">
        <f t="shared" si="3"/>
        <v>水道事業</v>
      </c>
      <c r="K6" s="31" t="str">
        <f t="shared" si="3"/>
        <v>末端給水事業</v>
      </c>
      <c r="L6" s="31" t="str">
        <f t="shared" si="3"/>
        <v>A8</v>
      </c>
      <c r="M6" s="32" t="str">
        <f t="shared" si="3"/>
        <v>-</v>
      </c>
      <c r="N6" s="32">
        <f t="shared" si="3"/>
        <v>94.66</v>
      </c>
      <c r="O6" s="32">
        <f t="shared" si="3"/>
        <v>99.9</v>
      </c>
      <c r="P6" s="32">
        <f t="shared" si="3"/>
        <v>5180</v>
      </c>
      <c r="Q6" s="32">
        <f t="shared" si="3"/>
        <v>9728</v>
      </c>
      <c r="R6" s="32">
        <f t="shared" si="3"/>
        <v>24.49</v>
      </c>
      <c r="S6" s="32">
        <f t="shared" si="3"/>
        <v>397.22</v>
      </c>
      <c r="T6" s="32">
        <f t="shared" si="3"/>
        <v>9690</v>
      </c>
      <c r="U6" s="32">
        <f t="shared" si="3"/>
        <v>24.48</v>
      </c>
      <c r="V6" s="32">
        <f t="shared" si="3"/>
        <v>395.83</v>
      </c>
      <c r="W6" s="33">
        <f>IF(W7="",NA(),W7)</f>
        <v>120.13</v>
      </c>
      <c r="X6" s="33">
        <f t="shared" ref="X6:AF6" si="4">IF(X7="",NA(),X7)</f>
        <v>115.56</v>
      </c>
      <c r="Y6" s="33">
        <f t="shared" si="4"/>
        <v>107.46</v>
      </c>
      <c r="Z6" s="33">
        <f t="shared" si="4"/>
        <v>109.95</v>
      </c>
      <c r="AA6" s="33">
        <f t="shared" si="4"/>
        <v>105.08</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2972.38</v>
      </c>
      <c r="AT6" s="33">
        <f t="shared" ref="AT6:BB6" si="6">IF(AT7="",NA(),AT7)</f>
        <v>1813.59</v>
      </c>
      <c r="AU6" s="33">
        <f t="shared" si="6"/>
        <v>2713.45</v>
      </c>
      <c r="AV6" s="33">
        <f t="shared" si="6"/>
        <v>1098.8900000000001</v>
      </c>
      <c r="AW6" s="33">
        <f t="shared" si="6"/>
        <v>1300.44</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41.43</v>
      </c>
      <c r="BE6" s="33">
        <f t="shared" ref="BE6:BM6" si="7">IF(BE7="",NA(),BE7)</f>
        <v>40.25</v>
      </c>
      <c r="BF6" s="33">
        <f t="shared" si="7"/>
        <v>41.26</v>
      </c>
      <c r="BG6" s="33">
        <f t="shared" si="7"/>
        <v>41.58</v>
      </c>
      <c r="BH6" s="33">
        <f t="shared" si="7"/>
        <v>40.57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118.15</v>
      </c>
      <c r="BP6" s="33">
        <f t="shared" ref="BP6:BX6" si="8">IF(BP7="",NA(),BP7)</f>
        <v>112.75</v>
      </c>
      <c r="BQ6" s="33">
        <f t="shared" si="8"/>
        <v>105.03</v>
      </c>
      <c r="BR6" s="33">
        <f t="shared" si="8"/>
        <v>104.53</v>
      </c>
      <c r="BS6" s="33">
        <f t="shared" si="8"/>
        <v>97.01</v>
      </c>
      <c r="BT6" s="33">
        <f t="shared" si="8"/>
        <v>93.43</v>
      </c>
      <c r="BU6" s="33">
        <f t="shared" si="8"/>
        <v>90.17</v>
      </c>
      <c r="BV6" s="33">
        <f t="shared" si="8"/>
        <v>90.69</v>
      </c>
      <c r="BW6" s="33">
        <f t="shared" si="8"/>
        <v>90.64</v>
      </c>
      <c r="BX6" s="33">
        <f t="shared" si="8"/>
        <v>93.66</v>
      </c>
      <c r="BY6" s="32" t="str">
        <f>IF(BY7="","",IF(BY7="-","【-】","【"&amp;SUBSTITUTE(TEXT(BY7,"#,##0.00"),"-","△")&amp;"】"))</f>
        <v>【104.60】</v>
      </c>
      <c r="BZ6" s="33">
        <f>IF(BZ7="",NA(),BZ7)</f>
        <v>245.35</v>
      </c>
      <c r="CA6" s="33">
        <f t="shared" ref="CA6:CI6" si="9">IF(CA7="",NA(),CA7)</f>
        <v>255.96</v>
      </c>
      <c r="CB6" s="33">
        <f t="shared" si="9"/>
        <v>253.82</v>
      </c>
      <c r="CC6" s="33">
        <f t="shared" si="9"/>
        <v>244.72</v>
      </c>
      <c r="CD6" s="33">
        <f t="shared" si="9"/>
        <v>257.52999999999997</v>
      </c>
      <c r="CE6" s="33">
        <f t="shared" si="9"/>
        <v>204.24</v>
      </c>
      <c r="CF6" s="33">
        <f t="shared" si="9"/>
        <v>210.28</v>
      </c>
      <c r="CG6" s="33">
        <f t="shared" si="9"/>
        <v>211.08</v>
      </c>
      <c r="CH6" s="33">
        <f t="shared" si="9"/>
        <v>213.52</v>
      </c>
      <c r="CI6" s="33">
        <f t="shared" si="9"/>
        <v>208.21</v>
      </c>
      <c r="CJ6" s="32" t="str">
        <f>IF(CJ7="","",IF(CJ7="-","【-】","【"&amp;SUBSTITUTE(TEXT(CJ7,"#,##0.00"),"-","△")&amp;"】"))</f>
        <v>【164.21】</v>
      </c>
      <c r="CK6" s="33">
        <f>IF(CK7="",NA(),CK7)</f>
        <v>60.74</v>
      </c>
      <c r="CL6" s="33">
        <f t="shared" ref="CL6:CT6" si="10">IF(CL7="",NA(),CL7)</f>
        <v>63</v>
      </c>
      <c r="CM6" s="33">
        <f t="shared" si="10"/>
        <v>59.85</v>
      </c>
      <c r="CN6" s="33">
        <f t="shared" si="10"/>
        <v>57.5</v>
      </c>
      <c r="CO6" s="33">
        <f t="shared" si="10"/>
        <v>57.95</v>
      </c>
      <c r="CP6" s="33">
        <f t="shared" si="10"/>
        <v>51.05</v>
      </c>
      <c r="CQ6" s="33">
        <f t="shared" si="10"/>
        <v>50.49</v>
      </c>
      <c r="CR6" s="33">
        <f t="shared" si="10"/>
        <v>49.69</v>
      </c>
      <c r="CS6" s="33">
        <f t="shared" si="10"/>
        <v>49.77</v>
      </c>
      <c r="CT6" s="33">
        <f t="shared" si="10"/>
        <v>49.22</v>
      </c>
      <c r="CU6" s="32" t="str">
        <f>IF(CU7="","",IF(CU7="-","【-】","【"&amp;SUBSTITUTE(TEXT(CU7,"#,##0.00"),"-","△")&amp;"】"))</f>
        <v>【59.80】</v>
      </c>
      <c r="CV6" s="33">
        <f>IF(CV7="",NA(),CV7)</f>
        <v>85.62</v>
      </c>
      <c r="CW6" s="33">
        <f t="shared" ref="CW6:DE6" si="11">IF(CW7="",NA(),CW7)</f>
        <v>81.3</v>
      </c>
      <c r="CX6" s="33">
        <f t="shared" si="11"/>
        <v>86.29</v>
      </c>
      <c r="CY6" s="33">
        <f t="shared" si="11"/>
        <v>88.16</v>
      </c>
      <c r="CZ6" s="33">
        <f t="shared" si="11"/>
        <v>86.8</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15.78</v>
      </c>
      <c r="DH6" s="33">
        <f t="shared" ref="DH6:DP6" si="12">IF(DH7="",NA(),DH7)</f>
        <v>16.52</v>
      </c>
      <c r="DI6" s="33">
        <f t="shared" si="12"/>
        <v>16.920000000000002</v>
      </c>
      <c r="DJ6" s="33">
        <f t="shared" si="12"/>
        <v>17.45</v>
      </c>
      <c r="DK6" s="33">
        <f t="shared" si="12"/>
        <v>52.41</v>
      </c>
      <c r="DL6" s="33">
        <f t="shared" si="12"/>
        <v>33.21</v>
      </c>
      <c r="DM6" s="33">
        <f t="shared" si="12"/>
        <v>34.24</v>
      </c>
      <c r="DN6" s="33">
        <f t="shared" si="12"/>
        <v>35.18</v>
      </c>
      <c r="DO6" s="33">
        <f t="shared" si="12"/>
        <v>36.43</v>
      </c>
      <c r="DP6" s="33">
        <f t="shared" si="12"/>
        <v>46.12</v>
      </c>
      <c r="DQ6" s="32" t="str">
        <f>IF(DQ7="","",IF(DQ7="-","【-】","【"&amp;SUBSTITUTE(TEXT(DQ7,"#,##0.00"),"-","△")&amp;"】"))</f>
        <v>【46.31】</v>
      </c>
      <c r="DR6" s="33">
        <f>IF(DR7="",NA(),DR7)</f>
        <v>10.050000000000001</v>
      </c>
      <c r="DS6" s="33">
        <f t="shared" ref="DS6:EA6" si="13">IF(DS7="",NA(),DS7)</f>
        <v>10.050000000000001</v>
      </c>
      <c r="DT6" s="33">
        <f t="shared" si="13"/>
        <v>11.65</v>
      </c>
      <c r="DU6" s="33">
        <f t="shared" si="13"/>
        <v>14.16</v>
      </c>
      <c r="DV6" s="33">
        <f t="shared" si="13"/>
        <v>13.53</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3">
        <f t="shared" si="14"/>
        <v>0.33</v>
      </c>
      <c r="EF6" s="33">
        <f t="shared" si="14"/>
        <v>2.04</v>
      </c>
      <c r="EG6" s="33">
        <f t="shared" si="14"/>
        <v>1.31</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414247</v>
      </c>
      <c r="D7" s="35">
        <v>46</v>
      </c>
      <c r="E7" s="35">
        <v>1</v>
      </c>
      <c r="F7" s="35">
        <v>0</v>
      </c>
      <c r="G7" s="35">
        <v>1</v>
      </c>
      <c r="H7" s="35" t="s">
        <v>93</v>
      </c>
      <c r="I7" s="35" t="s">
        <v>94</v>
      </c>
      <c r="J7" s="35" t="s">
        <v>95</v>
      </c>
      <c r="K7" s="35" t="s">
        <v>96</v>
      </c>
      <c r="L7" s="35" t="s">
        <v>97</v>
      </c>
      <c r="M7" s="36" t="s">
        <v>98</v>
      </c>
      <c r="N7" s="36">
        <v>94.66</v>
      </c>
      <c r="O7" s="36">
        <v>99.9</v>
      </c>
      <c r="P7" s="36">
        <v>5180</v>
      </c>
      <c r="Q7" s="36">
        <v>9728</v>
      </c>
      <c r="R7" s="36">
        <v>24.49</v>
      </c>
      <c r="S7" s="36">
        <v>397.22</v>
      </c>
      <c r="T7" s="36">
        <v>9690</v>
      </c>
      <c r="U7" s="36">
        <v>24.48</v>
      </c>
      <c r="V7" s="36">
        <v>395.83</v>
      </c>
      <c r="W7" s="36">
        <v>120.13</v>
      </c>
      <c r="X7" s="36">
        <v>115.56</v>
      </c>
      <c r="Y7" s="36">
        <v>107.46</v>
      </c>
      <c r="Z7" s="36">
        <v>109.95</v>
      </c>
      <c r="AA7" s="36">
        <v>105.08</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2972.38</v>
      </c>
      <c r="AT7" s="36">
        <v>1813.59</v>
      </c>
      <c r="AU7" s="36">
        <v>2713.45</v>
      </c>
      <c r="AV7" s="36">
        <v>1098.8900000000001</v>
      </c>
      <c r="AW7" s="36">
        <v>1300.44</v>
      </c>
      <c r="AX7" s="36">
        <v>1129.9100000000001</v>
      </c>
      <c r="AY7" s="36">
        <v>1197.1099999999999</v>
      </c>
      <c r="AZ7" s="36">
        <v>1002.64</v>
      </c>
      <c r="BA7" s="36">
        <v>1164.51</v>
      </c>
      <c r="BB7" s="36">
        <v>434.72</v>
      </c>
      <c r="BC7" s="36">
        <v>264.16000000000003</v>
      </c>
      <c r="BD7" s="36">
        <v>41.43</v>
      </c>
      <c r="BE7" s="36">
        <v>40.25</v>
      </c>
      <c r="BF7" s="36">
        <v>41.26</v>
      </c>
      <c r="BG7" s="36">
        <v>41.58</v>
      </c>
      <c r="BH7" s="36">
        <v>40.57</v>
      </c>
      <c r="BI7" s="36">
        <v>540.94000000000005</v>
      </c>
      <c r="BJ7" s="36">
        <v>532.29999999999995</v>
      </c>
      <c r="BK7" s="36">
        <v>520.29999999999995</v>
      </c>
      <c r="BL7" s="36">
        <v>498.27</v>
      </c>
      <c r="BM7" s="36">
        <v>495.76</v>
      </c>
      <c r="BN7" s="36">
        <v>283.72000000000003</v>
      </c>
      <c r="BO7" s="36">
        <v>118.15</v>
      </c>
      <c r="BP7" s="36">
        <v>112.75</v>
      </c>
      <c r="BQ7" s="36">
        <v>105.03</v>
      </c>
      <c r="BR7" s="36">
        <v>104.53</v>
      </c>
      <c r="BS7" s="36">
        <v>97.01</v>
      </c>
      <c r="BT7" s="36">
        <v>93.43</v>
      </c>
      <c r="BU7" s="36">
        <v>90.17</v>
      </c>
      <c r="BV7" s="36">
        <v>90.69</v>
      </c>
      <c r="BW7" s="36">
        <v>90.64</v>
      </c>
      <c r="BX7" s="36">
        <v>93.66</v>
      </c>
      <c r="BY7" s="36">
        <v>104.6</v>
      </c>
      <c r="BZ7" s="36">
        <v>245.35</v>
      </c>
      <c r="CA7" s="36">
        <v>255.96</v>
      </c>
      <c r="CB7" s="36">
        <v>253.82</v>
      </c>
      <c r="CC7" s="36">
        <v>244.72</v>
      </c>
      <c r="CD7" s="36">
        <v>257.52999999999997</v>
      </c>
      <c r="CE7" s="36">
        <v>204.24</v>
      </c>
      <c r="CF7" s="36">
        <v>210.28</v>
      </c>
      <c r="CG7" s="36">
        <v>211.08</v>
      </c>
      <c r="CH7" s="36">
        <v>213.52</v>
      </c>
      <c r="CI7" s="36">
        <v>208.21</v>
      </c>
      <c r="CJ7" s="36">
        <v>164.21</v>
      </c>
      <c r="CK7" s="36">
        <v>60.74</v>
      </c>
      <c r="CL7" s="36">
        <v>63</v>
      </c>
      <c r="CM7" s="36">
        <v>59.85</v>
      </c>
      <c r="CN7" s="36">
        <v>57.5</v>
      </c>
      <c r="CO7" s="36">
        <v>57.95</v>
      </c>
      <c r="CP7" s="36">
        <v>51.05</v>
      </c>
      <c r="CQ7" s="36">
        <v>50.49</v>
      </c>
      <c r="CR7" s="36">
        <v>49.69</v>
      </c>
      <c r="CS7" s="36">
        <v>49.77</v>
      </c>
      <c r="CT7" s="36">
        <v>49.22</v>
      </c>
      <c r="CU7" s="36">
        <v>59.8</v>
      </c>
      <c r="CV7" s="36">
        <v>85.62</v>
      </c>
      <c r="CW7" s="36">
        <v>81.3</v>
      </c>
      <c r="CX7" s="36">
        <v>86.29</v>
      </c>
      <c r="CY7" s="36">
        <v>88.16</v>
      </c>
      <c r="CZ7" s="36">
        <v>86.8</v>
      </c>
      <c r="DA7" s="36">
        <v>80.81</v>
      </c>
      <c r="DB7" s="36">
        <v>78.7</v>
      </c>
      <c r="DC7" s="36">
        <v>80.010000000000005</v>
      </c>
      <c r="DD7" s="36">
        <v>79.98</v>
      </c>
      <c r="DE7" s="36">
        <v>79.48</v>
      </c>
      <c r="DF7" s="36">
        <v>89.78</v>
      </c>
      <c r="DG7" s="36">
        <v>15.78</v>
      </c>
      <c r="DH7" s="36">
        <v>16.52</v>
      </c>
      <c r="DI7" s="36">
        <v>16.920000000000002</v>
      </c>
      <c r="DJ7" s="36">
        <v>17.45</v>
      </c>
      <c r="DK7" s="36">
        <v>52.41</v>
      </c>
      <c r="DL7" s="36">
        <v>33.21</v>
      </c>
      <c r="DM7" s="36">
        <v>34.24</v>
      </c>
      <c r="DN7" s="36">
        <v>35.18</v>
      </c>
      <c r="DO7" s="36">
        <v>36.43</v>
      </c>
      <c r="DP7" s="36">
        <v>46.12</v>
      </c>
      <c r="DQ7" s="36">
        <v>46.31</v>
      </c>
      <c r="DR7" s="36">
        <v>10.050000000000001</v>
      </c>
      <c r="DS7" s="36">
        <v>10.050000000000001</v>
      </c>
      <c r="DT7" s="36">
        <v>11.65</v>
      </c>
      <c r="DU7" s="36">
        <v>14.16</v>
      </c>
      <c r="DV7" s="36">
        <v>13.53</v>
      </c>
      <c r="DW7" s="36">
        <v>6.34</v>
      </c>
      <c r="DX7" s="36">
        <v>6.81</v>
      </c>
      <c r="DY7" s="36">
        <v>8.41</v>
      </c>
      <c r="DZ7" s="36">
        <v>8.7200000000000006</v>
      </c>
      <c r="EA7" s="36">
        <v>9.86</v>
      </c>
      <c r="EB7" s="36">
        <v>12.42</v>
      </c>
      <c r="EC7" s="36">
        <v>0</v>
      </c>
      <c r="ED7" s="36">
        <v>0</v>
      </c>
      <c r="EE7" s="36">
        <v>0.33</v>
      </c>
      <c r="EF7" s="36">
        <v>2.04</v>
      </c>
      <c r="EG7" s="36">
        <v>1.31</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wkst065</cp:lastModifiedBy>
  <cp:lastPrinted>2016-02-04T09:17:03Z</cp:lastPrinted>
  <dcterms:created xsi:type="dcterms:W3CDTF">2016-01-18T04:55:36Z</dcterms:created>
  <dcterms:modified xsi:type="dcterms:W3CDTF">2016-02-23T02:07:50Z</dcterms:modified>
  <cp:category/>
</cp:coreProperties>
</file>